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45" windowWidth="15480" windowHeight="10620" tabRatio="597" activeTab="0"/>
  </bookViews>
  <sheets>
    <sheet name="MŠ SR" sheetId="1" r:id="rId1"/>
    <sheet name="MP SR" sheetId="2" r:id="rId2"/>
    <sheet name="MZ SR" sheetId="3" r:id="rId3"/>
    <sheet name="SAV" sheetId="4" r:id="rId4"/>
  </sheets>
  <definedNames>
    <definedName name="_xlnm.Print_Area" localSheetId="1">'MP SR'!$A$1:$E$41</definedName>
    <definedName name="_xlnm.Print_Area" localSheetId="0">'MŠ SR'!$A$1:$E$96</definedName>
    <definedName name="_xlnm.Print_Area" localSheetId="2">'MZ SR'!$A$1:$E$56</definedName>
    <definedName name="_xlnm.Print_Area" localSheetId="3">'SAV'!$A$1:$G$94</definedName>
  </definedNames>
  <calcPr fullCalcOnLoad="1"/>
</workbook>
</file>

<file path=xl/sharedStrings.xml><?xml version="1.0" encoding="utf-8"?>
<sst xmlns="http://schemas.openxmlformats.org/spreadsheetml/2006/main" count="760" uniqueCount="554">
  <si>
    <t>Vyspelé uhlíkaté materiály na báze surovín Slovenska pre trvale udržateľný rozvoj</t>
  </si>
  <si>
    <t>APVT-51-037902</t>
  </si>
  <si>
    <t>Modelovanie a simulácia požiarov</t>
  </si>
  <si>
    <t xml:space="preserve">Ústav Informatiky SAV </t>
  </si>
  <si>
    <t>APVT-51-039802</t>
  </si>
  <si>
    <t>Príprava bioaktívnych Lipid A-mimetických konjugátov vedúcich k imunoterapeutikám nového typu predchádzajúcim septický šok spôsobený Gram-negatívnymi baktériami</t>
  </si>
  <si>
    <t>Chemický ústav  SAV</t>
  </si>
  <si>
    <t>APVT-51-045302</t>
  </si>
  <si>
    <t>Voľný objem v molekulových a polymérnych systémoch a ich transportné a dynamické vlastnosti</t>
  </si>
  <si>
    <t>APVT-51-032502</t>
  </si>
  <si>
    <t>Biodegradabilné polyméry na báze sacharidov a prírodných fenolických látok</t>
  </si>
  <si>
    <t>APVT-51-035102</t>
  </si>
  <si>
    <t>Tvorba environmentálnych limitov pre udržateľný rozvoj územia (na príklade modelových území)</t>
  </si>
  <si>
    <t xml:space="preserve">Ústav krajinnej ekológie SAV </t>
  </si>
  <si>
    <t>Štefánikova</t>
  </si>
  <si>
    <t>APVT-51-037202</t>
  </si>
  <si>
    <t>Integrovaný manažment krajiny</t>
  </si>
  <si>
    <t>Ústav krajinnej ekológie, SAV</t>
  </si>
  <si>
    <t>APVT-51-049702</t>
  </si>
  <si>
    <t>NANOKOMPOZITY Si3N4+SiC PRIPRAVENÉ KARBOTERMICKOU REDUKCIOU SiO2 A UHLÍKA</t>
  </si>
  <si>
    <t>Ústav materiálového výskumu SAV</t>
  </si>
  <si>
    <t>APVT-51-045202</t>
  </si>
  <si>
    <t>Rozvoj a úpadok rodu Cyprideis (Jones) (Ostracoda, Crustacea) vo vzťahu k primárnej produkcii vodného prostredia centrálnej Paratetýdy vo vrchnom miocéne</t>
  </si>
  <si>
    <t>Geologický ústav SAV</t>
  </si>
  <si>
    <t>APVT-51-032602</t>
  </si>
  <si>
    <t>Nové environmentálne vhodné využitie lignínových biopolymérov z odpadov chemického spracovania dreva pre chemoprevenciu nádorových a genetických ochorení</t>
  </si>
  <si>
    <t>Rozpočtové organizácie</t>
  </si>
  <si>
    <t>Verejné vysoké školy</t>
  </si>
  <si>
    <t>Spoluza kapitolu MŠ SR</t>
  </si>
  <si>
    <t>APVT-18-016902</t>
  </si>
  <si>
    <t>Regionalizácia klimatických pomerov a imisnej záťaže  podľa lesných oblastí a geomorfologických celkov Slovenska</t>
  </si>
  <si>
    <t>APVT-20-000102</t>
  </si>
  <si>
    <t>Hmotnostná separácia atómových jadier kinematickou metódou</t>
  </si>
  <si>
    <t>Bratislava</t>
  </si>
  <si>
    <t>APVT-20-000502</t>
  </si>
  <si>
    <t>REGULÁCIA MNOHONÁSOBNEJ REZISTENCIE U EUKARYOTICKÝCH MIKROORGANIZMOV</t>
  </si>
  <si>
    <t>PvF UK BA</t>
  </si>
  <si>
    <t>APVT-20-001902</t>
  </si>
  <si>
    <t>Modelovanie prevádzky a zisťovanie priepustnej výkonnosti traťových úsekov v krízových situáciách</t>
  </si>
  <si>
    <t>APVT-20-002002</t>
  </si>
  <si>
    <t>Logistické zabezpečenie evakuácie</t>
  </si>
  <si>
    <t>APVT-20-002202</t>
  </si>
  <si>
    <t>Elektrochemické sledovanie reaktivity prírodných a laboratórne pripravených partikulárnych materiálov</t>
  </si>
  <si>
    <t>Technická Univerzita Košice, Hutnícka fakulta</t>
  </si>
  <si>
    <t>Košice</t>
  </si>
  <si>
    <t>APVT-20-003102</t>
  </si>
  <si>
    <t>Strojnícka fakulta, Slovenská technická univerzita v Bratislave</t>
  </si>
  <si>
    <t>APVT-20-003302</t>
  </si>
  <si>
    <t>STU v Bratislave Materiálovotechnologická fakulta, Trnava</t>
  </si>
  <si>
    <t>APVT-20-003602</t>
  </si>
  <si>
    <t>Socio-ekonomické nerovnosti v zdraví</t>
  </si>
  <si>
    <t>UPJŠ</t>
  </si>
  <si>
    <t>APVT-20-003902</t>
  </si>
  <si>
    <t>Štúdium komplexných biologických fenoménov na úrovni funkčnej analýzy genómov kvasiniek</t>
  </si>
  <si>
    <t>Univerzita Komenského, Prírodovedecká fakulta, Katedra Biochémie</t>
  </si>
  <si>
    <t>APVT-20-005702</t>
  </si>
  <si>
    <t>APVT-20-006102</t>
  </si>
  <si>
    <t>Využitie biotechnologických metód pre šľachtenie, výživu a ochranu biodiverzity v špeciálnych odvetviach živočíšnej výroby.</t>
  </si>
  <si>
    <t>APVT-20-006702</t>
  </si>
  <si>
    <t>Genetické hodnotenie priamych a nepriamych úžitkových vlastností a ich využitie pri tvorbe selekčných indexov.</t>
  </si>
  <si>
    <t>APVT-20-007602</t>
  </si>
  <si>
    <t>Uplatnenie ekologických a tribologických princípov v súčasných konštrukciách pohonných a prevodových systémov</t>
  </si>
  <si>
    <t>Slovenská technická univerzita v Bratislave, Strojnícka fakulta</t>
  </si>
  <si>
    <t>APVT-20-008202</t>
  </si>
  <si>
    <t>Geneticky podmienený  syndróm chromozómovej instability v populácii obyvateľov SR a jeho vplyv na výskyt onkologických a imunologických ochorení.</t>
  </si>
  <si>
    <t>UK, JLF Martin</t>
  </si>
  <si>
    <t>APVT-20-009902</t>
  </si>
  <si>
    <t>Nízkorozmerné magnetické materiály</t>
  </si>
  <si>
    <t>UPJŠ KE, PVF</t>
  </si>
  <si>
    <t>APVT-20-010002</t>
  </si>
  <si>
    <t>Korelačná analýza na dátach experimentu STAR</t>
  </si>
  <si>
    <t>Prírodovedecká fakulta Univerzity P. J. Šafárika</t>
  </si>
  <si>
    <t>APVT-20-010102</t>
  </si>
  <si>
    <t>Nanokompozitné vlákna na báze syntetických polymérov</t>
  </si>
  <si>
    <t>APVT-20-010302</t>
  </si>
  <si>
    <t>Efektívnejšie využitie primárnej energie paliva nekonvenčným progresívnym princípom premeny tepla na chlad termokompresiou v piestovom spaľovacom motore</t>
  </si>
  <si>
    <t>APVT-20-010702</t>
  </si>
  <si>
    <t>Syntéza opticky čistých stavebných blokov pre syntézy biologicky aktívnych prírodných látok a ich analógov ako možných chemoterapeutík.</t>
  </si>
  <si>
    <t>APVT-20-014002</t>
  </si>
  <si>
    <t>Imunofenotypizácia humánnych gliómov pomocou prietokovej cytometrie s uplatnením v diagnostike a štúdiu mnohopočetnej liekovej rezistencie a gliomagenézy.</t>
  </si>
  <si>
    <t>Univerzita P.J. Šafárika, Lekárska fakulta</t>
  </si>
  <si>
    <t>APVT-20-014502</t>
  </si>
  <si>
    <t>Environmentálne spracovanie odpadovej haldy obsahujúcej karcinogénne zložky a netradičné využitie vznikajúcich surovinových materiálov (ESOHOK)</t>
  </si>
  <si>
    <t>Technická univerzita v Košiciach</t>
  </si>
  <si>
    <t>APVT-20-014702</t>
  </si>
  <si>
    <t>Výskum a vývoj biogénnyh ekologických palív a mazív z domácich obnoviteľných zdrojov</t>
  </si>
  <si>
    <t>APVT-20-017202</t>
  </si>
  <si>
    <t>Geneticky modifikované (transgenné) bunky kvasiniek ako nástroj pre skríning nových apoptózu podporujúcich protinádorových látok</t>
  </si>
  <si>
    <t>Watsonova</t>
  </si>
  <si>
    <t>APVT-20-018902</t>
  </si>
  <si>
    <t>Algoritmické a zložitostné aspekty globálnych sietí</t>
  </si>
  <si>
    <t>Fakulta matematiky, fyziky a informatiky, Univerzita Komenského</t>
  </si>
  <si>
    <t>APVT-20-019202</t>
  </si>
  <si>
    <t>Počítačový dizajn v nanotechnológii: Samoorganizované monovrstvy a molekulárna elektronika</t>
  </si>
  <si>
    <t>APVT-20-020002</t>
  </si>
  <si>
    <t>Geochémia staropaleozoických vulkanicko-sedimentárnych komplexov centrálnych Západných Karpát: protolit, zdrojová oblasť a tektonický význam</t>
  </si>
  <si>
    <t>Univerzita Komenského v Bratislave, Prírodovedecká fakulta</t>
  </si>
  <si>
    <t>APVT-20-020202</t>
  </si>
  <si>
    <t>Podpora trvalo udržateľného rozvoja na báze inovácií technických systémov s využitím technológií počítačovej podpory</t>
  </si>
  <si>
    <t>APVT-20-021602</t>
  </si>
  <si>
    <t>Silno korelované a neusporiadané elektrónové systémy</t>
  </si>
  <si>
    <t>APVT-20-022002</t>
  </si>
  <si>
    <t>Regulácia parazitických burín z rodu kukučina (Cuscuta spp.) v agroekosystémoch Slovenska</t>
  </si>
  <si>
    <t>APVT-20-022202</t>
  </si>
  <si>
    <t>Nové fyzikálne a chemické prístupy k fotodynamickej terapii rakoviny</t>
  </si>
  <si>
    <t>Katedra biofyziky, Ústav fyzikálnych vied, Univerzita P. J. Šafárika</t>
  </si>
  <si>
    <t>Výskum supravodivých kvantových interferenčných detektorov (SQUID) na báze tenkých vrstiev  vysokoteplotných supravodičov</t>
  </si>
  <si>
    <t>Elektrotechnický ústav SAV</t>
  </si>
  <si>
    <t>APVT-20-023302</t>
  </si>
  <si>
    <t>Algebraické a topologické metódy v teórii grafov a sietí</t>
  </si>
  <si>
    <t>Slovenská Technická Univerzita, Stavebná fakulta</t>
  </si>
  <si>
    <t>APVT-20-023402</t>
  </si>
  <si>
    <t>Teória vyhodnocovania merania s aplikáciami v technických, ekonomických a sociálnych oblastiach.</t>
  </si>
  <si>
    <t>Slovenská technická univerzita v Bratislave, Stavebná fakulta</t>
  </si>
  <si>
    <t>APVT-20-025502</t>
  </si>
  <si>
    <t>Navigacia a kooperacia vo virtualnych prostrediach - Virtualna Bratislava. Projekt pod zastitou prezidenta republiky Rudolfa Schustera</t>
  </si>
  <si>
    <t>Fakulta matematiky, fyziky a informatiky UK</t>
  </si>
  <si>
    <t>APVT-20-026002</t>
  </si>
  <si>
    <t>DNA makréry v selekcii ľuľka zemiakového (Solanum tuberosumL.)</t>
  </si>
  <si>
    <t>APVT-20-026102</t>
  </si>
  <si>
    <t>Diagnóza fragmentácie populácií u stavovocov v chránených územiach</t>
  </si>
  <si>
    <t>VÚVB ZA</t>
  </si>
  <si>
    <t>APVT-21-008602</t>
  </si>
  <si>
    <t>Interakcia extralnych a lokálnych hormonálnych a imunitných faktorov v patogenéze a v priebehu reumatoidnej artritídy</t>
  </si>
  <si>
    <t>APVT-21-009502</t>
  </si>
  <si>
    <t>Výživa, imunopatologické zmeny a oxidačný stres pri nešpecifických zápaloch čreva na Slovensku</t>
  </si>
  <si>
    <t>APVT-21-013202</t>
  </si>
  <si>
    <t>APVT-21-019702</t>
  </si>
  <si>
    <t>Genomické a negenomické účinky vitamínu D v prevencii a v liečbe osteopénie/osteoporózy</t>
  </si>
  <si>
    <t>APVT-21-022802</t>
  </si>
  <si>
    <t>Radiačná záťaž obyvateľstva SR z expozície prírodným a lekárskym zdrojom ionizujúceho žiarenia</t>
  </si>
  <si>
    <t>APVT-21-025602</t>
  </si>
  <si>
    <t>Závislosť medzi  koncentráciami vybraných toxických a esenciálnych prvkov a alergickými ochoreniami u detí</t>
  </si>
  <si>
    <t>APVT-26-015002</t>
  </si>
  <si>
    <t>Zvýšenie účinnosti a zníženie energetickej náročnosti  a nákladov pri regulácii vody hydromelioračmou sústavou</t>
  </si>
  <si>
    <t>Slovenský vodohospodársky podnik, š.p., OZ Hydromeliorácie</t>
  </si>
  <si>
    <t>APVT-27-000602</t>
  </si>
  <si>
    <t>Zachovanie biodiverzity rodu Vitis</t>
  </si>
  <si>
    <t>APVT-27-004402</t>
  </si>
  <si>
    <t>Rozvoj trhu s pôdou v podmienkach prípravy Slovenska na vstup do Európskej únie</t>
  </si>
  <si>
    <t>APVT-27-008902</t>
  </si>
  <si>
    <t>Štúdium selektívneho rastu kultúr salmonel v potravinových zmesných kultúrach použitím kvantitatívnej polymerázovej reťazovej reakcie</t>
  </si>
  <si>
    <t>Výskumný ústav potravinársky, Bratislava</t>
  </si>
  <si>
    <t>APVT-27-011002</t>
  </si>
  <si>
    <t>Výskum fyzikálnochemických interakcií polycyklických aromatických uhľovodíkov  a polyetyléntereftalátu a ich vplyv na zvyšovanie kvality a bezpečnosti potravín</t>
  </si>
  <si>
    <t>APVT-27-013702</t>
  </si>
  <si>
    <t>Výskum inovácií v lesníctve a ich vplyvu na rozvoj vidieka</t>
  </si>
  <si>
    <t>Lesnícky výskumný ústav</t>
  </si>
  <si>
    <t>APVT-27-016402</t>
  </si>
  <si>
    <t>Molekulárna charakterizácia chromozomóvého regiónu pre extrémnu rezistenciu proti vírusu Y zemiaka (PVY) v genetických zdrojoch zemiaka.</t>
  </si>
  <si>
    <t>Vosk a šlachtitel ústav zemiakársky, a.s.</t>
  </si>
  <si>
    <t>APVT-27-017002</t>
  </si>
  <si>
    <t>Mikrosatelitné markery odvodené od kódujúcich sekvencií pre analýzu funkčnej diverzity rastlín</t>
  </si>
  <si>
    <t>Výskumný ústav rastlinnej výroby</t>
  </si>
  <si>
    <t>APVT-27-018102</t>
  </si>
  <si>
    <t>Výskumný ústav vodného hospodárstva</t>
  </si>
  <si>
    <t>APVT-27-018202</t>
  </si>
  <si>
    <t>Hydrologická monografia povodia Dunaja - vodná bilancia územných zrážok, odtoku a evapotranspirácie - medzinárodná spolupráca v rámci IHP UNESCO</t>
  </si>
  <si>
    <t>APVT-27-022602</t>
  </si>
  <si>
    <t>Urbánne pôdy ako environmentálny faktor kvality života v mestách (príklad mesta Bratislavy)</t>
  </si>
  <si>
    <t>Výskumný ústav pôdoznalectva a ochrany pôdy</t>
  </si>
  <si>
    <t>APVT-27-023202</t>
  </si>
  <si>
    <t>Modelovanie požiarnej odolnosti</t>
  </si>
  <si>
    <t>APVT-27-023702</t>
  </si>
  <si>
    <t>Racionálnejšie využitie zdrojov dusíka na tvorbu úrod dobrej kvality v závlahových podmienkach pri zvýšených nárokoch na ochranu životného prostredia</t>
  </si>
  <si>
    <t xml:space="preserve">Slovenský vodohospodársky podnik, </t>
  </si>
  <si>
    <t>APVT-51-001502</t>
  </si>
  <si>
    <t>Štúdium úlohy rastrových faktorov v regulácii funkcií ovariálnych buniek a vnútrobunkových mechanizmov ich účinku</t>
  </si>
  <si>
    <t>APVT-51-002402</t>
  </si>
  <si>
    <t>Vývojová retardácia embryí po mikromanipuláciách in vitro vo vzťahu k apoptóze embryonálnych buniek</t>
  </si>
  <si>
    <t>APVT-51-002602</t>
  </si>
  <si>
    <t>APVT-51-003702</t>
  </si>
  <si>
    <t>Nové progresívne výpočtové metódy v mechanike pevnej fázy</t>
  </si>
  <si>
    <t>APVT-51-004002</t>
  </si>
  <si>
    <t>Vzťah rodičovskej investície k pohlaviu mláďat a k istote genetického rodičovstva pri modelovom druhu fúzatka trstinová (Panurus biarmicus).</t>
  </si>
  <si>
    <t>APVT-51-004702</t>
  </si>
  <si>
    <t>Vybrané zoonózy na Slovensku v ére genomiky s dôrazom na kliešte a kliešťami prenášané nákazy</t>
  </si>
  <si>
    <t>Ústav zoológie SAV</t>
  </si>
  <si>
    <t>APVT-51-006502</t>
  </si>
  <si>
    <t>Scenáre zmien vybraných zložiek hydrosféry a biosféry v SR v dôsledku klimatickej zmeny</t>
  </si>
  <si>
    <t>APVT-51-008402</t>
  </si>
  <si>
    <t>Roztoce (Acarina) celade Ascidae Slovenska</t>
  </si>
  <si>
    <t>APVT-51-011602</t>
  </si>
  <si>
    <t>Modelovanie,  riadenie a simulácia distribuovaných výrobných systémov</t>
  </si>
  <si>
    <t>APVT-51-012102</t>
  </si>
  <si>
    <t>Výskum stabilizácie optických frekvencií diódových laserov</t>
  </si>
  <si>
    <t>APVT-51-012902</t>
  </si>
  <si>
    <t>Elektromagnetické vlastnosti supravodivých kompozitných vodičov</t>
  </si>
  <si>
    <t>APVT-51-015602</t>
  </si>
  <si>
    <t>Záchrana genofondu gaštana jedlého</t>
  </si>
  <si>
    <t>APVT-51-015802</t>
  </si>
  <si>
    <t>Hydrofobizované polysacharidové deriváty pre rôzne  priemyselné aplikácie</t>
  </si>
  <si>
    <t>APVT-51-015902</t>
  </si>
  <si>
    <t>Využitie antigénnych vlastností a manoproteínov patogénnych kvasiniek v diagnostike a prevencii kandidóz.</t>
  </si>
  <si>
    <t>APVT-51-016002</t>
  </si>
  <si>
    <t>Imobilizácia biologických systémov:regulácia prestupu nanorozmerových bioaktívnych látok cez vysoko definované polymérne membrány v biotechnológii a biomedicíne</t>
  </si>
  <si>
    <t>APVT-51-017802</t>
  </si>
  <si>
    <t>Nové metódy a prístroje na pulmonálnu, hepatálnu a gastro-intestinálnu neinvazívnu diagnostiku.</t>
  </si>
  <si>
    <t>APVT-51-019302</t>
  </si>
  <si>
    <t>Analýza prícin  a návrh opatrení proti hromadnému odumieraniu smrecín v pohranicných oblastiach severného Slovenska.</t>
  </si>
  <si>
    <t>APVT-51-020902</t>
  </si>
  <si>
    <t>Submikrónový vektorový hallovský mikroskop</t>
  </si>
  <si>
    <t>APVT-51-021102</t>
  </si>
  <si>
    <t>Konštrukčné kovové profily s nanoštruktúrou</t>
  </si>
  <si>
    <t>APVT-51-021702</t>
  </si>
  <si>
    <t>Usporiadané súbory kovových a magnetických nanočastíc pre informačné konfigurácie - príprava a kolektívne vlastnosti</t>
  </si>
  <si>
    <t>Fyzikálny ústav SAV</t>
  </si>
  <si>
    <t>APVT-99-000202</t>
  </si>
  <si>
    <t>Použitie cestných stavebných materiálov zo starých vozoviek na výstavbu ciest diaľnic a miestnych komunikácií</t>
  </si>
  <si>
    <t>VUIS-CESTY spol. s r.o.</t>
  </si>
  <si>
    <t>APVT-99-000302</t>
  </si>
  <si>
    <t>Spôsob rehabilitácie konštrukcií vozoviek ciest, diaľnic a miestnych komunikácií</t>
  </si>
  <si>
    <t>VUIS-CESTY spol. s r.o.</t>
  </si>
  <si>
    <t>APVT-99-001802</t>
  </si>
  <si>
    <t>Nová technológia spracovania piliarskej guľatiny využitím informačných technológii</t>
  </si>
  <si>
    <t>BUČINA ZVOLEN a.s.</t>
  </si>
  <si>
    <t>APVT-99-002502</t>
  </si>
  <si>
    <t>Výskum progresívnych laserových zváracích technológií a systémov pre priemyselné využitie</t>
  </si>
  <si>
    <t>APVT-99-003002</t>
  </si>
  <si>
    <t>Farebné koncentráty pre farbenie polymetylmetakrylátu</t>
  </si>
  <si>
    <t>Výskumný ústav chemických vlákien, a.s.</t>
  </si>
  <si>
    <t>APVT-99-004502</t>
  </si>
  <si>
    <t>Výskum maskovacích a tieniacich materiálov s multispektrálnou účinnosťou</t>
  </si>
  <si>
    <t>VÚTCH - CHEMITEX, spol. s r.o.</t>
  </si>
  <si>
    <t>APVT-99-004602</t>
  </si>
  <si>
    <t>Výskum a vývoj sortimentu špeciálnych ochranných odevov - OCHRANA</t>
  </si>
  <si>
    <t>VÚTCH-CHEMITEX, spol. s r. o.</t>
  </si>
  <si>
    <t>APVT-99-005002</t>
  </si>
  <si>
    <t>LikoSpol, a.s.</t>
  </si>
  <si>
    <t>APVT-99-005402</t>
  </si>
  <si>
    <t>Štúdium mechanických vlastností vybraných kombinovaných konštrukčných prvkov</t>
  </si>
  <si>
    <t>APVT-99-006802</t>
  </si>
  <si>
    <t>Riadiace systémy pre CNC rezacie centrá</t>
  </si>
  <si>
    <t>MicroStep, spol.s r .o.</t>
  </si>
  <si>
    <t>APVT-99-007302</t>
  </si>
  <si>
    <t>Natierané ink jet papiere pre atramentové tlačiarne.</t>
  </si>
  <si>
    <t>Výskumný ústav papiera a celulózy a. s.</t>
  </si>
  <si>
    <t>APVT-99-008002</t>
  </si>
  <si>
    <t>VÚIS Mosty s.r.o.</t>
  </si>
  <si>
    <t>APVT-99-009702</t>
  </si>
  <si>
    <t>Vývoj lepenej uhlíkovej kefy pre práčkové motory</t>
  </si>
  <si>
    <t>Elektrokarbon a. s.</t>
  </si>
  <si>
    <t>APVT-99-009802</t>
  </si>
  <si>
    <t>Vývoj samonosného uhlíkového zberača</t>
  </si>
  <si>
    <t>APVT-99-017602</t>
  </si>
  <si>
    <t>Vplyv fázových premien na úroveň zvyškových napätí zvarových spojov vysokopevných ocelí</t>
  </si>
  <si>
    <t>APVT-99-018602</t>
  </si>
  <si>
    <t>Syntéza polykryštalického indium fosfidu InP a jeho charakterizácia.</t>
  </si>
  <si>
    <t>Phostec, s.r.o.</t>
  </si>
  <si>
    <t>APVT-99-019102</t>
  </si>
  <si>
    <t>K W D , s.r.o.</t>
  </si>
  <si>
    <t>APVT-99-019402</t>
  </si>
  <si>
    <t>Výskum a vývoj nových látok s cytostatickým účinkom ako perspektívnych antineoplastických liečiv so zlepšenými vlastnosťami.</t>
  </si>
  <si>
    <t>VULM,a.s.</t>
  </si>
  <si>
    <t>APVT-99-021502</t>
  </si>
  <si>
    <t>Tepelne mosty v obalovych konstrukciach budov pozemnych stavieb</t>
  </si>
  <si>
    <t xml:space="preserve">Vyskumno-vyvojovy ustav pozemnych stavieb </t>
  </si>
  <si>
    <t>APVT-99-025702</t>
  </si>
  <si>
    <t>Výskum výroby 2,5-dimetyl-2,5-hexándiolu etinyláciou acetónu</t>
  </si>
  <si>
    <t>Výskumný ústav pre petrochémiu, a.s.</t>
  </si>
  <si>
    <t>APVT-51-000702</t>
  </si>
  <si>
    <t>Diverzita flóry Slovenska s prednostným zameraním na dreviny</t>
  </si>
  <si>
    <t>APVT-51-000802</t>
  </si>
  <si>
    <t>Slovenská sieť fotometrických ďalekohľadov na štúdium vybraných fyzikálnych procesov v premenných hviezdach</t>
  </si>
  <si>
    <t>APVT-51-001002</t>
  </si>
  <si>
    <t>Časová a priestorová expresia stresových proteínov v rastlinách počas abiotického stresu</t>
  </si>
  <si>
    <t>APVT-51-002102</t>
  </si>
  <si>
    <t>Úloha mitochondrií v živote a smrti bunky.</t>
  </si>
  <si>
    <t>APVT-51-002302</t>
  </si>
  <si>
    <t>Príprava haploidov niektorých poľnohospodárskych plodín (kukurica, jačmeň, pšenica, ľan)  v in vitro podmienkach.</t>
  </si>
  <si>
    <t>APVT-51-003202</t>
  </si>
  <si>
    <t>Úloha hlodavčieho tumor-supresorového proteínu ERCC3/XPB v oprave oxidačného poškodenia DNA</t>
  </si>
  <si>
    <t>APVT-51-005102</t>
  </si>
  <si>
    <t>Dynamika zmien diverzity lišajníkov Slovenska.</t>
  </si>
  <si>
    <t>APVT-51-005602</t>
  </si>
  <si>
    <t>Štúdium interakcií  patogén -hostitťeľská rastlina ako základ kontroly odolnosti slovenských kultivarov zemiaka proti fytopatogénnym hubám</t>
  </si>
  <si>
    <t>APVT-51-005802</t>
  </si>
  <si>
    <t xml:space="preserve">Regulácia, funkcia a klinický význam anhydrázy kyseliny uhličitej IX v nádorovej progresii </t>
  </si>
  <si>
    <t>APVT-51-006002</t>
  </si>
  <si>
    <t>Určovací kľúč a prehľad počtov chromozómov papraďorastov a semenných rastlín Slovenska</t>
  </si>
  <si>
    <t>APVT-51-007802</t>
  </si>
  <si>
    <t xml:space="preserve"> Zmeny v reaktivite imunitného systému u detí a dorastu po vírusových infekciách dýchacích ciest.</t>
  </si>
  <si>
    <t>Dúbravská</t>
  </si>
  <si>
    <t>APVT-51-009102</t>
  </si>
  <si>
    <t>Biodiverzita fytoplanktónu Dunaja a jeho hlavných prítokov na Slovensku</t>
  </si>
  <si>
    <t>APVT-51-009202</t>
  </si>
  <si>
    <t>Papraďorasty a semenné rastliny opísané z územia Slovenska</t>
  </si>
  <si>
    <t>APVT-51-010402</t>
  </si>
  <si>
    <t>Sodno-vápenaté krištáľové sklo bez obsahu bária</t>
  </si>
  <si>
    <t>APVT-51-010802</t>
  </si>
  <si>
    <t>Úloha baktérií v bunkách sliznice hrubého čreva v procese kolorektálnej karcinogenézy.</t>
  </si>
  <si>
    <t>APVT-51-011802</t>
  </si>
  <si>
    <t>Funkčná analýza génov kódujúcich neštruktúrne proteíny rastlinných vírusov rodu Potyvirus a stanovenie ich molekulárnej variability.</t>
  </si>
  <si>
    <t>APVT-51-012502</t>
  </si>
  <si>
    <t>Reprezentácie diskrétnych štruktúr a ich aplikácie</t>
  </si>
  <si>
    <t>APVT-51-012602</t>
  </si>
  <si>
    <t>Mikrobiálna ekogenetika tráviaceho traktu živočíchov</t>
  </si>
  <si>
    <t>APVT-51-013002</t>
  </si>
  <si>
    <t>Postraumatická regenerabilita krátkych propriospinálnych a dlhých premotorických trunkospinálnych vodivých systémov v mieche</t>
  </si>
  <si>
    <t>APVT-51-013802</t>
  </si>
  <si>
    <t>Transportné a signalizačné mechanizmy biologických membrán za normálnych a patologických podmienok</t>
  </si>
  <si>
    <t>APVT-51-014402</t>
  </si>
  <si>
    <t>Fotometria interagujúcich dvojhviezd</t>
  </si>
  <si>
    <t>APVT-20-014602</t>
  </si>
  <si>
    <t>Progresívne optické a laserové technológie pre reverzné inžinierstvo a rýchle prototypovanie</t>
  </si>
  <si>
    <t>Medzinárodné laserové centrum</t>
  </si>
  <si>
    <t>APVT-51-015202</t>
  </si>
  <si>
    <t>Dekréty E. Beneša ich uplatňovanie na Slovensku</t>
  </si>
  <si>
    <t>SVÚ SAV</t>
  </si>
  <si>
    <t>APVT-51-016502</t>
  </si>
  <si>
    <t>Membránovo viazané procesy a ich úloha v normálnej a patologickej fyziológii hospodárskych zvierat a ich symbiotických mikroorganizmov</t>
  </si>
  <si>
    <t>APVT-51-017902</t>
  </si>
  <si>
    <t>Vplyv antioxidačnej liečby na funkciu ciev a srdca v experimentálnej hypertenzii: úloha endotelu.</t>
  </si>
  <si>
    <t>APVT-51-018502</t>
  </si>
  <si>
    <t>Možnosti využitia bentonitu z ložiska Lieskovec</t>
  </si>
  <si>
    <t>APVT-51-020102</t>
  </si>
  <si>
    <t>Nanoštruktúry v supravodičoch</t>
  </si>
  <si>
    <t>Starnutie a choroby podmienené reaktívnymi formami kyslíka. Predklinické Štádium ich prevencie a liečby novými farmakami ÚEF SAV s protiradikálovým pôsobením.</t>
  </si>
  <si>
    <t>Ekonomické, sociálne a environmentálne  podmienky prechodu Slovenska  do informačnej spoločnosti</t>
  </si>
  <si>
    <t>APVT-51-023902</t>
  </si>
  <si>
    <t>Biosystematika húb opísaných zo Slovenska</t>
  </si>
  <si>
    <t>APVT-51-025902</t>
  </si>
  <si>
    <t>Monitorovanie energetických častíc v blízkom okolí Zeme: vzťahy ku kozmickému počasiu - vplyvy na  výkonnosť a zdravotný stav leteckého personálu</t>
  </si>
  <si>
    <t>Rozpočtové organizácie v pôsobnosti Ministerstva školstva SR</t>
  </si>
  <si>
    <t>APVT-51-020802</t>
  </si>
  <si>
    <t>APVT-51-023602</t>
  </si>
  <si>
    <t>APVT-51-018402</t>
  </si>
  <si>
    <t>APVT-51-022702</t>
  </si>
  <si>
    <t>Žiadateľ</t>
  </si>
  <si>
    <t>Príspevkové organizácie SAV</t>
  </si>
  <si>
    <t>Rozpočtové organizácie SAV</t>
  </si>
  <si>
    <t>Riziko prenosu  vírusových chorôb IBR-IPV, BVD hovädzieho dobytka ranými embryami</t>
  </si>
  <si>
    <t>Ochrana revitalizáciou: Stratégia a management riečneho systému dolnej Moravy</t>
  </si>
  <si>
    <t>Univerzita Komenského v Bratislave</t>
  </si>
  <si>
    <t>Slovenská technická univerzita v Bratislave</t>
  </si>
  <si>
    <t>Technická univerzita Košice</t>
  </si>
  <si>
    <t>Univerzita P.J. Šafárika, Košice</t>
  </si>
  <si>
    <t>Slovenská poľnohospodáska univerzita, Nitra</t>
  </si>
  <si>
    <t>Žilinská univerzita, Žilina</t>
  </si>
  <si>
    <t>STU, Faculty of Electrical Engineering and Information Technology</t>
  </si>
  <si>
    <t>STU, Fakulta chem. a potr. technológie, Katedra fyz. chem.</t>
  </si>
  <si>
    <t>STU, Fakulta chemickej a potravinárskej technológie</t>
  </si>
  <si>
    <t>Fakulta chemickej a potravinárskej technológie, STU</t>
  </si>
  <si>
    <t>tis. Sk</t>
  </si>
  <si>
    <t>Príspevkové organizácie MP SR</t>
  </si>
  <si>
    <t>NÚRCh</t>
  </si>
  <si>
    <t>Číslo úlohy</t>
  </si>
  <si>
    <t>Názov úlohy</t>
  </si>
  <si>
    <t>PI -Výskumný ústav zváračský</t>
  </si>
  <si>
    <t>Komplexné spracovanie lucerny siatej ako obnoviteľného zdroja energie kombináciou klasických a biotechnologických postupov</t>
  </si>
  <si>
    <t>Príspevkové organizácie Ministerstva zdravotnícva SR</t>
  </si>
  <si>
    <t>Podnikateľské organizácie spadajúce do pôsobnosti Ministerstva hospodárstva SR</t>
  </si>
  <si>
    <t>Podnikateľské organizácie spadajúce do pôsobnosti MVRR SR</t>
  </si>
  <si>
    <t>Príspevkové organizácie spadajúce do pôsobnosti Ministerstva pôdohospodárstva SR</t>
  </si>
  <si>
    <t>Podnikateľské organizácie spadajúce do pôsobnosti Ministerstva pôdohospodárstva SR</t>
  </si>
  <si>
    <t>Neziskové organizácie spadajúce do pôsobnosti Ministerstva pôdohospodárstva SR</t>
  </si>
  <si>
    <t>Občianske združenia spadajúce do pôsobnosti Ministerstva pôdohospodárstva SR</t>
  </si>
  <si>
    <t>Príspevkové organizácie spadajúce do pôsobnosti Ministerstva životného prostredia SR</t>
  </si>
  <si>
    <t>Výskumný ústav živočíšnej výroby Nitra</t>
  </si>
  <si>
    <t>Výsk ústav ekonomiky, polnoh a potrav</t>
  </si>
  <si>
    <t>Výsk. a šlachtit. stanica vinárska a vinohradnícka</t>
  </si>
  <si>
    <t>EFRA - Ved. agent. pre lesníctvo a ekologiu</t>
  </si>
  <si>
    <t>2004(tis. Sk)</t>
  </si>
  <si>
    <t>Spolu</t>
  </si>
  <si>
    <t xml:space="preserve"> SZU -Ústav preventívnej a klinickej medicíny</t>
  </si>
  <si>
    <t>SZU -Ústav preventívnej a klinickej medicíny</t>
  </si>
  <si>
    <t>SZU - Ústav preventívnej a klinickej medicíny</t>
  </si>
  <si>
    <t>Ústav geotechniky, SAV</t>
  </si>
  <si>
    <t>Syntéza a charakterizácia nanomateriálov pripravených netradičnými metodami z prekurzorov na báze kovov a nerastných surovín</t>
  </si>
  <si>
    <t>Malé motorové vozidlo pre telesne postihnutých občanov</t>
  </si>
  <si>
    <t>Neziskové organizácie spadajúce do pôsobnosti Ministerstva hospodárstva SR</t>
  </si>
  <si>
    <t>Komplexný interaktívny výpočtový systém na objektivizáciu konštruovania modulov pracovných strojov</t>
  </si>
  <si>
    <t>Výskum uplatnenia progresívneho ekologického chladiaceho rezného média v obrábaní</t>
  </si>
  <si>
    <t>Termooxidačné a fotooxidačné procesy v chemických a biologických systémoch a ich vplyv na kvalitu života</t>
  </si>
  <si>
    <t>Úloha genetickej predispozície, imunitného systému a výživy v procese starnutia</t>
  </si>
  <si>
    <t>Efektívne spósoby sanácie porúch betónových mostov</t>
  </si>
  <si>
    <t xml:space="preserve">Botanický ústav </t>
  </si>
  <si>
    <t xml:space="preserve">Astronomický ústav </t>
  </si>
  <si>
    <t xml:space="preserve">Ústav experimentálnej onkológie </t>
  </si>
  <si>
    <t xml:space="preserve">Ústav genetiky a biotechnológií rastlín  </t>
  </si>
  <si>
    <t>Ústav genetiky a biotechnológií rastlín</t>
  </si>
  <si>
    <t xml:space="preserve">Virologický ústav </t>
  </si>
  <si>
    <t xml:space="preserve">Matematický inštitút </t>
  </si>
  <si>
    <t>Ústav fyziológie hospodárskych zvierat</t>
  </si>
  <si>
    <t>Neurobiologický ústav</t>
  </si>
  <si>
    <t>Ústav molekulárnej fyziológie a genetiky</t>
  </si>
  <si>
    <t>Ústav anorganickej chémie</t>
  </si>
  <si>
    <t xml:space="preserve">Ústav biochémie a genetiky živočíchov </t>
  </si>
  <si>
    <t>Ústav normálnej a patologickej fyziológie</t>
  </si>
  <si>
    <t xml:space="preserve">Ústav experimentálnej fyziky </t>
  </si>
  <si>
    <t>Ústav experimentálnej farmakológie</t>
  </si>
  <si>
    <t xml:space="preserve">Prognostický ústav </t>
  </si>
  <si>
    <t xml:space="preserve">Ústav anorganickej chémie </t>
  </si>
  <si>
    <t xml:space="preserve">ÚSTARCH </t>
  </si>
  <si>
    <t xml:space="preserve">Ústav zoológie </t>
  </si>
  <si>
    <t>Ústav zoológie</t>
  </si>
  <si>
    <t>Ústav hydrológie</t>
  </si>
  <si>
    <t>Ústav informatiky</t>
  </si>
  <si>
    <t xml:space="preserve">Ústav merania </t>
  </si>
  <si>
    <t xml:space="preserve">Elektrotechnický ústav </t>
  </si>
  <si>
    <t xml:space="preserve">Ústav ekológie lesa </t>
  </si>
  <si>
    <t>Chemický ústav</t>
  </si>
  <si>
    <t xml:space="preserve">Ústav polymérov </t>
  </si>
  <si>
    <t>Ústav merania</t>
  </si>
  <si>
    <t>Ústav geotechniky</t>
  </si>
  <si>
    <t>Ústav ekológie lesa</t>
  </si>
  <si>
    <t>Elektrotechnický ústav</t>
  </si>
  <si>
    <t>Fyzikálny ústav</t>
  </si>
  <si>
    <t>ÚMaMS</t>
  </si>
  <si>
    <t xml:space="preserve"> Strojnícka fakulta</t>
  </si>
  <si>
    <t xml:space="preserve">Fakulta špeciálneho inžinierstva </t>
  </si>
  <si>
    <t>AF SPU</t>
  </si>
  <si>
    <t>SPU</t>
  </si>
  <si>
    <t xml:space="preserve">SPU </t>
  </si>
  <si>
    <t>APVT-20-050702</t>
  </si>
  <si>
    <t>Vývoj metódy prípravy anatomických implantátov do ľudského skeletu</t>
  </si>
  <si>
    <t>Slovenská technická univerzita v Bratislave, Materiálovotechnologická fakulta v Trnave</t>
  </si>
  <si>
    <t>APVT-20-046302</t>
  </si>
  <si>
    <t>Výskum regulačnej prevádzky kanálových vodných elektrární - hydrodynamický model</t>
  </si>
  <si>
    <t xml:space="preserve">Slovenská technická univerzita v Bratislave, Stavebná fakulta </t>
  </si>
  <si>
    <t>APVT-20-040902</t>
  </si>
  <si>
    <t>Matematické a počítačové metódy spracovania obrazu</t>
  </si>
  <si>
    <t>APVT-20-034202</t>
  </si>
  <si>
    <t>Degradácia historických rukopisov a dokumentov vplyvom prechodných prvkov v písacích látkach.</t>
  </si>
  <si>
    <t xml:space="preserve">Slovenská technická univerzita v Bratislave, Fakulta chemickej a potravinárskej technológie </t>
  </si>
  <si>
    <t>APVT-20-046402</t>
  </si>
  <si>
    <t>Základy modelovania neurčitosti</t>
  </si>
  <si>
    <t>APVT-20-046602</t>
  </si>
  <si>
    <t>Výskum možností pološpičkovej prevádzky regulačnej vodnej elektrárne kanálového typu</t>
  </si>
  <si>
    <t>APVT-20-044202</t>
  </si>
  <si>
    <t>Stavebno-ekologická kvalita architektonického prostredia</t>
  </si>
  <si>
    <t>APVT-20-028802</t>
  </si>
  <si>
    <t>Košický inštitút pre výskum spoločenských aspektov zdravia</t>
  </si>
  <si>
    <t>Prírodovedecká fakulta UPJŠ KE</t>
  </si>
  <si>
    <t>APVT-20-035802</t>
  </si>
  <si>
    <t>Diverzita jaskynnej fauny biosférickej rezervácie Slovenský kras</t>
  </si>
  <si>
    <t>Technicka univerzita, Zvolen</t>
  </si>
  <si>
    <t>Schválená podpora (tis. SK)</t>
  </si>
  <si>
    <t>Číslo projektu</t>
  </si>
  <si>
    <t>Názov projektu</t>
  </si>
  <si>
    <t>APVT-20-027702</t>
  </si>
  <si>
    <t>Malá rámová píla.</t>
  </si>
  <si>
    <t>APVT-20-027602</t>
  </si>
  <si>
    <t>Vývoj obrábacieho centra pre porez drevnej suroviny.</t>
  </si>
  <si>
    <t>Univerzita veterinárneho lekárstva, Košice</t>
  </si>
  <si>
    <t>APVT-20-043902</t>
  </si>
  <si>
    <t>Zdokonalenie imunoprofylaxie besnoty a ďalších aktuálnych lyssavírusových chorôb domácich a hospodárskych zvierat.</t>
  </si>
  <si>
    <t xml:space="preserve">Fakulta environmentálnej a výrobnej techniky  </t>
  </si>
  <si>
    <t xml:space="preserve">Výskumný ústav veterinárskej medicíny  </t>
  </si>
  <si>
    <t>APVT-20-039902</t>
  </si>
  <si>
    <t>Teoretické a metodologické problémy modelov vypočítateľnej všeobecnej ekonomickej rovnováhy</t>
  </si>
  <si>
    <t xml:space="preserve"> Univerzita Komenského BA, Fakulta matematiky, fyziky a informatiky</t>
  </si>
  <si>
    <t>APVT-20-042002</t>
  </si>
  <si>
    <t>Návrh, realizácia a aplikácia novej metodiky na stanovenie ultrastopových obsahov kadmia vo vzorkách životného prostredia.</t>
  </si>
  <si>
    <t>Geologický.ústav Prírodovedeckej fakulty UK Bratislava</t>
  </si>
  <si>
    <t>APVT-20-039602</t>
  </si>
  <si>
    <t>Vedecký výskum vlastností a parametrov elektrických strojov reluktančného typu</t>
  </si>
  <si>
    <t>APVT-20-044102</t>
  </si>
  <si>
    <t>Audiovizuálna analýza pre budúce multimediálne aplikácie</t>
  </si>
  <si>
    <t>Elektrotechnická fakulta</t>
  </si>
  <si>
    <t xml:space="preserve"> Elektrotechnická fakulta</t>
  </si>
  <si>
    <t>APVT-20-026902</t>
  </si>
  <si>
    <t>Stabilita elektrizačnej sústavy Slovenska v podmienkach liberalizovaného trhu s elektrickou energiou.</t>
  </si>
  <si>
    <t>Technická univerzita Košice, Fakulta elektrotechniky a informatiky</t>
  </si>
  <si>
    <t>Podnikateľské subjekty</t>
  </si>
  <si>
    <t>APVT-26-038602</t>
  </si>
  <si>
    <t>Vplyv štruktúry vláknitej siete a vlastností vlákien na prenosové a kvalitatívne parametre papiera.</t>
  </si>
  <si>
    <t>Výskumný ústav papiera a celulózy, a.s. Bratislava</t>
  </si>
  <si>
    <t>APVT-27-027902</t>
  </si>
  <si>
    <t>Vývojová potencia a alokácia transgénnych buniek v chimerických embryách a králikoch</t>
  </si>
  <si>
    <t xml:space="preserve">Výskumný ústav živočíšnej výroby, </t>
  </si>
  <si>
    <t>APVT-27-030202</t>
  </si>
  <si>
    <t>Štúdium vplyvu tepelného transferu na tvorbu toxického akrylamidu v škrobových matriciach</t>
  </si>
  <si>
    <t>Výskumný ústav potravinársky Bratislava</t>
  </si>
  <si>
    <t>APVT-27-030802</t>
  </si>
  <si>
    <t>Ileálna stráviteľnosť aminokyselín ako kritérium optimalizácie využitia bielkovín krmív a vylučovania dusíka ošípanými</t>
  </si>
  <si>
    <t>Výskumný ústav živočíšnej výroby, Nitra</t>
  </si>
  <si>
    <t>APVT-27-031402</t>
  </si>
  <si>
    <t>Zmeny pšeničného gluténu vo vzťahu k tvorbe špecifických gliadínových peptidov</t>
  </si>
  <si>
    <t xml:space="preserve">Výskumný ústav potravinársky </t>
  </si>
  <si>
    <t>APVT-27-036602</t>
  </si>
  <si>
    <t>Informačný  systém o  využívaní potenciálu poľnohospodárskej krajiny na podporu rozvoja regiónov</t>
  </si>
  <si>
    <t>APVT-20-037702</t>
  </si>
  <si>
    <t>Výskum bilancie a zásob uhlíka v horskej krajine</t>
  </si>
  <si>
    <t>Lesnícky výskumný ústav Zvolen</t>
  </si>
  <si>
    <t>APVT-27-044402</t>
  </si>
  <si>
    <t>Štúdium separačných a detekčných postupov stanovenia patogénneho organizmu Cryptosporidium parvum v kvapalnej fáze.</t>
  </si>
  <si>
    <t>APVT-21-033002</t>
  </si>
  <si>
    <t>Renálna osteodystrofia - nové perspektívy prevencie a terapie</t>
  </si>
  <si>
    <t>APVT-21-035702</t>
  </si>
  <si>
    <t>Význam Chlamydophila pneumoniae a iných mikroorganizmov pri ateroskleróze</t>
  </si>
  <si>
    <t>APVT-21-048702</t>
  </si>
  <si>
    <t>Štúdium rezistencie baktérií na antibiotiká, mechanizmy šírenia a možnosti jej limitácie</t>
  </si>
  <si>
    <t>APVT-21-052102</t>
  </si>
  <si>
    <t>Kontaminácia vnútorných priestorov budov mikroskopickými hubami vo vzťahu k okolitému prostrediu a užívateľskému režimu</t>
  </si>
  <si>
    <t>APVT-21-052602</t>
  </si>
  <si>
    <t>Štúdium variability klinických izolátov salmonel v SR.</t>
  </si>
  <si>
    <t>APVT-51-027402</t>
  </si>
  <si>
    <t>Gény regulujúce programovú bunkovú smrť.</t>
  </si>
  <si>
    <t>Ústav experimentálnej endokrinológie SAV</t>
  </si>
  <si>
    <t>APVT-51-028602</t>
  </si>
  <si>
    <t>Inovatívne biotechnologické prístupy ku skvalitneniu šľachtiteľského procesu pri ľane.</t>
  </si>
  <si>
    <t>APVT-51-029602</t>
  </si>
  <si>
    <t>Príspevok k ozdraveniu strednej a starnúcej  populácie. Carvedilol v liečbe srdcovocievnych a mozgovocievnych ochorení</t>
  </si>
  <si>
    <t>APVT-51-032002</t>
  </si>
  <si>
    <t>Aplikácie algebraických metód na problémy modelovania neurčitosti a spracovania informácií</t>
  </si>
  <si>
    <t>Matematický ústav SAV</t>
  </si>
  <si>
    <t>APVT-51-034702</t>
  </si>
  <si>
    <t>M3-nový vírusový proteín viažúci chemokíny: štúdium jeho imunologických vlastností a úlohy v patogenéze lymfotropného myšieho herpesvírusu</t>
  </si>
  <si>
    <t>Virologický ústav, SAV</t>
  </si>
  <si>
    <t>APVT-51-040602</t>
  </si>
  <si>
    <t>Hormonálna regulácia expresie génov metabolizmu lipidov v tukovom tkanive obéznych a inzulínorezistentných jedincov</t>
  </si>
  <si>
    <t>APVT-51-045502</t>
  </si>
  <si>
    <t>Aplikácie metód založených na DFT pre interpretáciu NMR a EPR spektier anorganických zlúčenín (s dôrazom na skúmanie komplexov prechodných kovov) a biosystémov</t>
  </si>
  <si>
    <t>Ústav anorganickej chémie SAV</t>
  </si>
  <si>
    <t>APVT-51-049502</t>
  </si>
  <si>
    <t>Zvyšovanie sociálnej kompetencie žiakov prostredníctvom rozvíjania tvorivosti v sociálnych vzťahoch</t>
  </si>
  <si>
    <t>Spoločenskovedný ústav SAV</t>
  </si>
  <si>
    <t>Rozpočtové organizácie v kapitole MO SR</t>
  </si>
  <si>
    <t>APVT-11-040502</t>
  </si>
  <si>
    <t>Surveillance vybraných zoonóz prenášaných sťahovavými vtákmi a ich vplyv na zdravotný stav obyvateľov Slovenska</t>
  </si>
  <si>
    <t xml:space="preserve">Vojenský veterinárny ústav  </t>
  </si>
  <si>
    <t>APVT-51-044902</t>
  </si>
  <si>
    <t>Predpoveď vlastností a funkcií biologických makromolekúl na základe počítačového modelovania</t>
  </si>
  <si>
    <t>Ústav polymérov SAV</t>
  </si>
  <si>
    <t>APVT-51-050602</t>
  </si>
  <si>
    <t>Epitaxné heteroštruktúry pre luminiscenčné diódy s vysokou svietivosťou pripravené na základe substrátov GaP</t>
  </si>
  <si>
    <t>APVT-51-052702</t>
  </si>
  <si>
    <t>Netradičné viacfázové nanoštruktúrne materiály s mimoriadnymi fyzikálnymi vlastnosťami</t>
  </si>
  <si>
    <t>APVT-51-042702</t>
  </si>
  <si>
    <t>Štúdium biológie, metód masového chovu a rádiosenzitivity vrtivky mediteránnej (kmeň tsl) a mníšky veľkohlavej  a ich využitie v technike sterilného hmyzu</t>
  </si>
  <si>
    <t>APVT-51-044802</t>
  </si>
  <si>
    <t>Vplyv sucha na vodný režim a biodiverzitu nížinných oblastí Slovenska a návrh protiopatrení</t>
  </si>
  <si>
    <t xml:space="preserve">Ústav hydrológie SAV </t>
  </si>
  <si>
    <t>Račianská</t>
  </si>
  <si>
    <t>APVT-51-029902</t>
  </si>
  <si>
    <t>Kompozitné supravodiče pre zariadenia bez chladiacich kvapalín</t>
  </si>
  <si>
    <t>Elektrotechnický Ústav SAV</t>
  </si>
  <si>
    <t>APVT-51-032902</t>
  </si>
  <si>
    <t>Integ é mikromechanické senzory elektromagnetického žiarenia na báze manganitových tenkých vrstiev</t>
  </si>
  <si>
    <t>APVT-51-036102</t>
  </si>
  <si>
    <t xml:space="preserve">Spolu </t>
  </si>
  <si>
    <t>Spolu za rozpočtové organizácie SAV</t>
  </si>
  <si>
    <t>Spolu za príspevkové organizácie SAV</t>
  </si>
  <si>
    <t>Spolu za SAV</t>
  </si>
  <si>
    <t xml:space="preserve">Výskumný ústav papiera a celulózy, a.s. </t>
  </si>
  <si>
    <t>Spolu za podnikateľské organizácie MH SR</t>
  </si>
  <si>
    <t>Spolu za MH SR</t>
  </si>
  <si>
    <t>Spolu za neziskové organizácie MH SR</t>
  </si>
  <si>
    <t xml:space="preserve">Ústav genetiky a biotechnológií rastlín SAV,                 </t>
  </si>
  <si>
    <t>Spolu za rozpočtové organizácie MO SR</t>
  </si>
  <si>
    <t>Spolu za MŽP SR</t>
  </si>
  <si>
    <t xml:space="preserve">Spolu za  MVRR SR </t>
  </si>
  <si>
    <t>Spolu za  MZ SR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</si>
</sst>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"/>
    <numFmt numFmtId="169" formatCode="0.000"/>
    <numFmt numFmtId="170" formatCode="#,##0\ &quot;Sk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1" xfId="20" applyFont="1" applyFill="1" applyBorder="1" applyAlignment="1">
      <alignment horizontal="left" vertical="top" wrapText="1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 vertical="top" wrapText="1"/>
      <protection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1" fontId="0" fillId="0" borderId="0" xfId="0" applyNumberFormat="1" applyAlignment="1">
      <alignment vertical="top"/>
    </xf>
    <xf numFmtId="0" fontId="1" fillId="0" borderId="0" xfId="20" applyFont="1" applyFill="1" applyBorder="1" applyAlignment="1">
      <alignment vertical="top" wrapText="1"/>
      <protection/>
    </xf>
    <xf numFmtId="0" fontId="1" fillId="0" borderId="0" xfId="20" applyFont="1" applyFill="1" applyBorder="1" applyAlignment="1">
      <alignment vertical="top"/>
      <protection/>
    </xf>
    <xf numFmtId="0" fontId="0" fillId="0" borderId="0" xfId="0" applyAlignment="1">
      <alignment horizontal="right" vertical="top"/>
    </xf>
    <xf numFmtId="0" fontId="1" fillId="0" borderId="0" xfId="20" applyFont="1" applyFill="1" applyBorder="1" applyAlignment="1">
      <alignment horizontal="left" wrapText="1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2" xfId="20" applyFont="1" applyFill="1" applyBorder="1" applyAlignment="1">
      <alignment horizontal="left" vertical="top" wrapText="1"/>
      <protection/>
    </xf>
    <xf numFmtId="0" fontId="1" fillId="0" borderId="3" xfId="20" applyFont="1" applyFill="1" applyBorder="1" applyAlignment="1">
      <alignment horizontal="left"/>
      <protection/>
    </xf>
    <xf numFmtId="0" fontId="1" fillId="0" borderId="1" xfId="20" applyFont="1" applyFill="1" applyBorder="1" applyAlignment="1">
      <alignment horizontal="left"/>
      <protection/>
    </xf>
    <xf numFmtId="0" fontId="1" fillId="0" borderId="4" xfId="20" applyFont="1" applyFill="1" applyBorder="1" applyAlignment="1">
      <alignment horizontal="left"/>
      <protection/>
    </xf>
    <xf numFmtId="0" fontId="2" fillId="0" borderId="0" xfId="0" applyFont="1" applyAlignment="1">
      <alignment horizontal="right" vertical="top"/>
    </xf>
    <xf numFmtId="0" fontId="3" fillId="0" borderId="5" xfId="0" applyNumberFormat="1" applyFont="1" applyBorder="1" applyAlignment="1">
      <alignment horizontal="left" vertical="top"/>
    </xf>
    <xf numFmtId="0" fontId="3" fillId="0" borderId="6" xfId="0" applyNumberFormat="1" applyFont="1" applyBorder="1" applyAlignment="1" quotePrefix="1">
      <alignment horizontal="left" vertical="top"/>
    </xf>
    <xf numFmtId="0" fontId="1" fillId="0" borderId="1" xfId="20" applyFont="1" applyFill="1" applyBorder="1" applyAlignment="1">
      <alignment horizontal="left" vertical="top"/>
      <protection/>
    </xf>
    <xf numFmtId="0" fontId="3" fillId="0" borderId="5" xfId="0" applyNumberFormat="1" applyFont="1" applyBorder="1" applyAlignment="1" quotePrefix="1">
      <alignment vertical="top"/>
    </xf>
    <xf numFmtId="0" fontId="3" fillId="0" borderId="5" xfId="0" applyNumberFormat="1" applyFont="1" applyBorder="1" applyAlignment="1" quotePrefix="1">
      <alignment horizontal="left" vertical="top"/>
    </xf>
    <xf numFmtId="0" fontId="0" fillId="0" borderId="0" xfId="0" applyBorder="1" applyAlignment="1">
      <alignment/>
    </xf>
    <xf numFmtId="0" fontId="1" fillId="0" borderId="7" xfId="20" applyFont="1" applyFill="1" applyBorder="1" applyAlignment="1">
      <alignment horizontal="left"/>
      <protection/>
    </xf>
    <xf numFmtId="0" fontId="1" fillId="0" borderId="2" xfId="20" applyFont="1" applyFill="1" applyBorder="1" applyAlignment="1">
      <alignment horizontal="left"/>
      <protection/>
    </xf>
    <xf numFmtId="0" fontId="1" fillId="0" borderId="8" xfId="20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1" fontId="2" fillId="0" borderId="9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9" xfId="0" applyNumberFormat="1" applyFont="1" applyFill="1" applyBorder="1" applyAlignment="1">
      <alignment horizontal="right" vertical="center" wrapText="1"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 vertical="top" wrapText="1"/>
      <protection/>
    </xf>
    <xf numFmtId="1" fontId="4" fillId="0" borderId="0" xfId="20" applyNumberFormat="1" applyFont="1" applyFill="1" applyBorder="1" applyAlignment="1">
      <alignment horizontal="right" vertical="top" wrapText="1"/>
      <protection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1" fontId="0" fillId="0" borderId="0" xfId="0" applyNumberFormat="1" applyFill="1" applyAlignment="1">
      <alignment horizontal="right" vertical="top"/>
    </xf>
    <xf numFmtId="0" fontId="3" fillId="0" borderId="5" xfId="0" applyNumberFormat="1" applyFont="1" applyFill="1" applyBorder="1" applyAlignment="1">
      <alignment horizontal="left" vertical="top"/>
    </xf>
    <xf numFmtId="0" fontId="3" fillId="0" borderId="6" xfId="0" applyNumberFormat="1" applyFont="1" applyFill="1" applyBorder="1" applyAlignment="1" quotePrefix="1">
      <alignment horizontal="left" vertical="top"/>
    </xf>
    <xf numFmtId="0" fontId="3" fillId="0" borderId="5" xfId="0" applyNumberFormat="1" applyFont="1" applyFill="1" applyBorder="1" applyAlignment="1" quotePrefix="1">
      <alignment horizontal="left" vertical="top"/>
    </xf>
    <xf numFmtId="0" fontId="3" fillId="0" borderId="12" xfId="0" applyNumberFormat="1" applyFont="1" applyFill="1" applyBorder="1" applyAlignment="1" quotePrefix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1" fontId="0" fillId="0" borderId="14" xfId="0" applyNumberFormat="1" applyFill="1" applyBorder="1" applyAlignment="1">
      <alignment horizontal="left" vertical="top"/>
    </xf>
    <xf numFmtId="1" fontId="0" fillId="0" borderId="2" xfId="0" applyNumberForma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1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right" vertical="center"/>
    </xf>
    <xf numFmtId="1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Fill="1" applyAlignment="1">
      <alignment vertical="top"/>
    </xf>
    <xf numFmtId="1" fontId="2" fillId="0" borderId="0" xfId="0" applyNumberFormat="1" applyFont="1" applyFill="1" applyAlignment="1">
      <alignment horizontal="right" vertical="top"/>
    </xf>
    <xf numFmtId="0" fontId="1" fillId="0" borderId="3" xfId="20" applyFont="1" applyFill="1" applyBorder="1" applyAlignment="1">
      <alignment horizontal="left" vertical="top" wrapText="1"/>
      <protection/>
    </xf>
    <xf numFmtId="0" fontId="1" fillId="0" borderId="7" xfId="20" applyFont="1" applyFill="1" applyBorder="1" applyAlignment="1">
      <alignment horizontal="left" vertical="top" wrapText="1"/>
      <protection/>
    </xf>
    <xf numFmtId="0" fontId="1" fillId="0" borderId="13" xfId="20" applyFont="1" applyFill="1" applyBorder="1" applyAlignment="1">
      <alignment horizontal="left" vertical="top" wrapText="1"/>
      <protection/>
    </xf>
    <xf numFmtId="0" fontId="1" fillId="0" borderId="1" xfId="20" applyFont="1" applyFill="1" applyBorder="1" applyAlignment="1">
      <alignment horizontal="left" vertical="top" wrapText="1"/>
      <protection/>
    </xf>
    <xf numFmtId="0" fontId="1" fillId="0" borderId="2" xfId="20" applyFont="1" applyFill="1" applyBorder="1" applyAlignment="1">
      <alignment horizontal="left" vertical="top" wrapText="1"/>
      <protection/>
    </xf>
    <xf numFmtId="0" fontId="1" fillId="0" borderId="1" xfId="20" applyFont="1" applyFill="1" applyBorder="1" applyAlignment="1">
      <alignment horizontal="left" vertical="top"/>
      <protection/>
    </xf>
    <xf numFmtId="0" fontId="1" fillId="0" borderId="14" xfId="20" applyFont="1" applyFill="1" applyBorder="1" applyAlignment="1">
      <alignment horizontal="left" vertical="top" wrapText="1"/>
      <protection/>
    </xf>
    <xf numFmtId="0" fontId="1" fillId="0" borderId="4" xfId="20" applyFont="1" applyFill="1" applyBorder="1" applyAlignment="1">
      <alignment horizontal="left" vertical="top"/>
      <protection/>
    </xf>
    <xf numFmtId="0" fontId="1" fillId="0" borderId="8" xfId="20" applyFont="1" applyFill="1" applyBorder="1" applyAlignment="1">
      <alignment horizontal="left" vertical="top" wrapText="1"/>
      <protection/>
    </xf>
    <xf numFmtId="0" fontId="1" fillId="0" borderId="15" xfId="20" applyFont="1" applyFill="1" applyBorder="1" applyAlignment="1">
      <alignment horizontal="left" vertical="top" wrapText="1"/>
      <protection/>
    </xf>
    <xf numFmtId="0" fontId="1" fillId="0" borderId="0" xfId="20" applyFont="1" applyFill="1" applyBorder="1" applyAlignment="1">
      <alignment vertical="top" wrapText="1"/>
      <protection/>
    </xf>
    <xf numFmtId="0" fontId="4" fillId="0" borderId="0" xfId="20" applyFont="1" applyFill="1" applyBorder="1" applyAlignment="1">
      <alignment vertical="top" wrapText="1"/>
      <protection/>
    </xf>
    <xf numFmtId="0" fontId="1" fillId="0" borderId="0" xfId="20" applyFont="1" applyFill="1" applyBorder="1" applyAlignment="1">
      <alignment vertical="top"/>
      <protection/>
    </xf>
    <xf numFmtId="0" fontId="3" fillId="0" borderId="16" xfId="0" applyNumberFormat="1" applyFont="1" applyFill="1" applyBorder="1" applyAlignment="1">
      <alignment horizontal="left" vertical="top"/>
    </xf>
    <xf numFmtId="0" fontId="3" fillId="0" borderId="17" xfId="0" applyNumberFormat="1" applyFont="1" applyFill="1" applyBorder="1" applyAlignment="1" quotePrefix="1">
      <alignment horizontal="left" vertical="top" wrapText="1"/>
    </xf>
    <xf numFmtId="0" fontId="0" fillId="0" borderId="5" xfId="0" applyFill="1" applyBorder="1" applyAlignment="1">
      <alignment vertical="top"/>
    </xf>
    <xf numFmtId="0" fontId="0" fillId="0" borderId="18" xfId="0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6" xfId="0" applyNumberFormat="1" applyFont="1" applyFill="1" applyBorder="1" applyAlignment="1" quotePrefix="1">
      <alignment horizontal="left" vertical="top" wrapText="1"/>
    </xf>
    <xf numFmtId="0" fontId="3" fillId="0" borderId="5" xfId="0" applyNumberFormat="1" applyFont="1" applyFill="1" applyBorder="1" applyAlignment="1" quotePrefix="1">
      <alignment vertical="top"/>
    </xf>
    <xf numFmtId="0" fontId="1" fillId="0" borderId="3" xfId="20" applyFont="1" applyFill="1" applyBorder="1" applyAlignment="1">
      <alignment vertical="top" wrapText="1"/>
      <protection/>
    </xf>
    <xf numFmtId="0" fontId="1" fillId="0" borderId="7" xfId="20" applyFont="1" applyFill="1" applyBorder="1" applyAlignment="1">
      <alignment vertical="top" wrapText="1"/>
      <protection/>
    </xf>
    <xf numFmtId="0" fontId="1" fillId="0" borderId="3" xfId="20" applyFont="1" applyFill="1" applyBorder="1" applyAlignment="1">
      <alignment vertical="top"/>
      <protection/>
    </xf>
    <xf numFmtId="0" fontId="1" fillId="0" borderId="1" xfId="20" applyFont="1" applyFill="1" applyBorder="1" applyAlignment="1">
      <alignment vertical="top" wrapText="1"/>
      <protection/>
    </xf>
    <xf numFmtId="0" fontId="1" fillId="0" borderId="2" xfId="20" applyFont="1" applyFill="1" applyBorder="1" applyAlignment="1">
      <alignment vertical="top" wrapText="1"/>
      <protection/>
    </xf>
    <xf numFmtId="0" fontId="1" fillId="0" borderId="1" xfId="20" applyFont="1" applyFill="1" applyBorder="1" applyAlignment="1">
      <alignment vertical="top"/>
      <protection/>
    </xf>
    <xf numFmtId="0" fontId="1" fillId="0" borderId="4" xfId="20" applyFont="1" applyFill="1" applyBorder="1" applyAlignment="1">
      <alignment vertical="top" wrapText="1"/>
      <protection/>
    </xf>
    <xf numFmtId="0" fontId="1" fillId="0" borderId="8" xfId="20" applyFont="1" applyFill="1" applyBorder="1" applyAlignment="1">
      <alignment vertical="top" wrapText="1"/>
      <protection/>
    </xf>
    <xf numFmtId="0" fontId="1" fillId="0" borderId="4" xfId="20" applyFont="1" applyFill="1" applyBorder="1" applyAlignment="1">
      <alignment vertical="top"/>
      <protection/>
    </xf>
    <xf numFmtId="0" fontId="1" fillId="0" borderId="19" xfId="20" applyFont="1" applyFill="1" applyBorder="1" applyAlignment="1">
      <alignment vertical="top"/>
      <protection/>
    </xf>
    <xf numFmtId="0" fontId="0" fillId="0" borderId="0" xfId="0" applyFill="1" applyAlignment="1">
      <alignment vertical="top" wrapText="1"/>
    </xf>
    <xf numFmtId="1" fontId="2" fillId="0" borderId="10" xfId="0" applyNumberFormat="1" applyFont="1" applyFill="1" applyBorder="1" applyAlignment="1">
      <alignment horizontal="right" vertical="center" wrapText="1"/>
    </xf>
    <xf numFmtId="1" fontId="2" fillId="0" borderId="20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top"/>
    </xf>
    <xf numFmtId="0" fontId="1" fillId="0" borderId="4" xfId="20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vertical="top"/>
    </xf>
    <xf numFmtId="1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center"/>
    </xf>
    <xf numFmtId="0" fontId="1" fillId="0" borderId="21" xfId="20" applyFont="1" applyFill="1" applyBorder="1" applyAlignment="1">
      <alignment horizontal="left" vertical="top" wrapText="1"/>
      <protection/>
    </xf>
    <xf numFmtId="0" fontId="1" fillId="0" borderId="22" xfId="20" applyFont="1" applyFill="1" applyBorder="1" applyAlignment="1">
      <alignment horizontal="left" vertical="top" wrapText="1"/>
      <protection/>
    </xf>
    <xf numFmtId="0" fontId="1" fillId="0" borderId="21" xfId="20" applyFont="1" applyFill="1" applyBorder="1" applyAlignment="1">
      <alignment horizontal="left" vertical="top"/>
      <protection/>
    </xf>
    <xf numFmtId="1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1" fontId="2" fillId="0" borderId="24" xfId="0" applyNumberFormat="1" applyFont="1" applyFill="1" applyBorder="1" applyAlignment="1">
      <alignment horizontal="right" vertical="center"/>
    </xf>
    <xf numFmtId="1" fontId="2" fillId="0" borderId="25" xfId="0" applyNumberFormat="1" applyFont="1" applyFill="1" applyBorder="1" applyAlignment="1">
      <alignment horizontal="right" vertical="center"/>
    </xf>
    <xf numFmtId="1" fontId="2" fillId="0" borderId="26" xfId="0" applyNumberFormat="1" applyFont="1" applyFill="1" applyBorder="1" applyAlignment="1">
      <alignment horizontal="right" vertical="center"/>
    </xf>
    <xf numFmtId="0" fontId="3" fillId="0" borderId="27" xfId="0" applyNumberFormat="1" applyFont="1" applyFill="1" applyBorder="1" applyAlignment="1" quotePrefix="1">
      <alignment horizontal="left" vertical="top"/>
    </xf>
    <xf numFmtId="0" fontId="3" fillId="0" borderId="16" xfId="0" applyNumberFormat="1" applyFont="1" applyFill="1" applyBorder="1" applyAlignment="1" quotePrefix="1">
      <alignment vertical="top"/>
    </xf>
    <xf numFmtId="0" fontId="1" fillId="0" borderId="19" xfId="20" applyFont="1" applyFill="1" applyBorder="1" applyAlignment="1">
      <alignment horizontal="left" vertical="top"/>
      <protection/>
    </xf>
    <xf numFmtId="0" fontId="1" fillId="0" borderId="28" xfId="20" applyFont="1" applyFill="1" applyBorder="1" applyAlignment="1">
      <alignment horizontal="left" vertical="top" wrapText="1"/>
      <protection/>
    </xf>
    <xf numFmtId="0" fontId="1" fillId="0" borderId="29" xfId="20" applyFont="1" applyFill="1" applyBorder="1" applyAlignment="1">
      <alignment horizontal="left" vertical="top" wrapText="1"/>
      <protection/>
    </xf>
    <xf numFmtId="0" fontId="1" fillId="0" borderId="30" xfId="20" applyFont="1" applyFill="1" applyBorder="1" applyAlignment="1">
      <alignment horizontal="left" vertical="top" wrapText="1"/>
      <protection/>
    </xf>
    <xf numFmtId="0" fontId="1" fillId="0" borderId="11" xfId="20" applyFont="1" applyFill="1" applyBorder="1" applyAlignment="1">
      <alignment horizontal="left" vertical="top" wrapText="1"/>
      <protection/>
    </xf>
    <xf numFmtId="0" fontId="1" fillId="0" borderId="9" xfId="20" applyFont="1" applyFill="1" applyBorder="1" applyAlignment="1">
      <alignment horizontal="left" vertical="top" wrapText="1"/>
      <protection/>
    </xf>
    <xf numFmtId="0" fontId="1" fillId="0" borderId="10" xfId="20" applyFont="1" applyFill="1" applyBorder="1" applyAlignment="1">
      <alignment horizontal="left" vertical="top" wrapText="1"/>
      <protection/>
    </xf>
    <xf numFmtId="0" fontId="1" fillId="0" borderId="9" xfId="20" applyFont="1" applyFill="1" applyBorder="1" applyAlignment="1">
      <alignment vertical="top" wrapText="1"/>
      <protection/>
    </xf>
    <xf numFmtId="0" fontId="1" fillId="0" borderId="10" xfId="20" applyFont="1" applyFill="1" applyBorder="1" applyAlignment="1">
      <alignment vertical="top" wrapText="1"/>
      <protection/>
    </xf>
    <xf numFmtId="0" fontId="1" fillId="0" borderId="3" xfId="20" applyFont="1" applyFill="1" applyBorder="1" applyAlignment="1">
      <alignment horizontal="left" vertical="center"/>
      <protection/>
    </xf>
    <xf numFmtId="0" fontId="1" fillId="0" borderId="1" xfId="20" applyFont="1" applyFill="1" applyBorder="1" applyAlignment="1">
      <alignment horizontal="left" vertical="center"/>
      <protection/>
    </xf>
    <xf numFmtId="0" fontId="1" fillId="0" borderId="4" xfId="20" applyFont="1" applyFill="1" applyBorder="1" applyAlignment="1">
      <alignment horizontal="left" vertical="center"/>
      <protection/>
    </xf>
    <xf numFmtId="0" fontId="3" fillId="0" borderId="23" xfId="0" applyNumberFormat="1" applyFont="1" applyBorder="1" applyAlignment="1">
      <alignment horizontal="left" vertical="top"/>
    </xf>
    <xf numFmtId="0" fontId="3" fillId="0" borderId="31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left" vertical="top"/>
    </xf>
    <xf numFmtId="0" fontId="3" fillId="0" borderId="23" xfId="0" applyNumberFormat="1" applyFont="1" applyFill="1" applyBorder="1" applyAlignment="1">
      <alignment horizontal="center" vertical="center"/>
    </xf>
    <xf numFmtId="0" fontId="1" fillId="0" borderId="14" xfId="20" applyFont="1" applyFill="1" applyBorder="1" applyAlignment="1">
      <alignment vertical="top"/>
      <protection/>
    </xf>
    <xf numFmtId="0" fontId="1" fillId="0" borderId="15" xfId="20" applyFont="1" applyFill="1" applyBorder="1" applyAlignment="1">
      <alignment vertical="top"/>
      <protection/>
    </xf>
    <xf numFmtId="0" fontId="1" fillId="0" borderId="9" xfId="20" applyFont="1" applyFill="1" applyBorder="1" applyAlignment="1">
      <alignment vertical="top"/>
      <protection/>
    </xf>
    <xf numFmtId="0" fontId="1" fillId="0" borderId="10" xfId="20" applyFont="1" applyFill="1" applyBorder="1" applyAlignment="1">
      <alignment vertical="top"/>
      <protection/>
    </xf>
    <xf numFmtId="0" fontId="1" fillId="0" borderId="11" xfId="20" applyFont="1" applyFill="1" applyBorder="1" applyAlignment="1">
      <alignment horizontal="left" vertical="top" wrapText="1"/>
      <protection/>
    </xf>
    <xf numFmtId="0" fontId="1" fillId="0" borderId="9" xfId="20" applyFont="1" applyFill="1" applyBorder="1" applyAlignment="1">
      <alignment horizontal="left" vertical="top" wrapText="1"/>
      <protection/>
    </xf>
    <xf numFmtId="0" fontId="1" fillId="0" borderId="10" xfId="20" applyFont="1" applyFill="1" applyBorder="1" applyAlignment="1">
      <alignment horizontal="left" vertical="top" wrapText="1"/>
      <protection/>
    </xf>
    <xf numFmtId="0" fontId="1" fillId="0" borderId="32" xfId="20" applyFont="1" applyFill="1" applyBorder="1" applyAlignment="1">
      <alignment horizontal="left" vertical="top"/>
      <protection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7" fillId="0" borderId="1" xfId="0" applyNumberFormat="1" applyFont="1" applyFill="1" applyBorder="1" applyAlignment="1" quotePrefix="1">
      <alignment horizontal="left" vertical="center" wrapText="1"/>
    </xf>
    <xf numFmtId="0" fontId="2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1" fontId="2" fillId="0" borderId="33" xfId="0" applyNumberFormat="1" applyFont="1" applyFill="1" applyBorder="1" applyAlignment="1">
      <alignment horizontal="right" vertical="center"/>
    </xf>
    <xf numFmtId="1" fontId="2" fillId="0" borderId="20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top"/>
    </xf>
    <xf numFmtId="0" fontId="3" fillId="0" borderId="28" xfId="0" applyNumberFormat="1" applyFont="1" applyBorder="1" applyAlignment="1">
      <alignment horizontal="left" vertical="top"/>
    </xf>
    <xf numFmtId="0" fontId="1" fillId="0" borderId="29" xfId="20" applyFont="1" applyFill="1" applyBorder="1" applyAlignment="1">
      <alignment vertical="top" wrapText="1"/>
      <protection/>
    </xf>
    <xf numFmtId="0" fontId="1" fillId="0" borderId="30" xfId="20" applyFont="1" applyFill="1" applyBorder="1" applyAlignment="1">
      <alignment vertical="top" wrapText="1"/>
      <protection/>
    </xf>
    <xf numFmtId="0" fontId="3" fillId="0" borderId="35" xfId="0" applyNumberFormat="1" applyFont="1" applyBorder="1" applyAlignment="1" quotePrefix="1">
      <alignment vertical="top"/>
    </xf>
    <xf numFmtId="0" fontId="0" fillId="0" borderId="19" xfId="0" applyBorder="1" applyAlignment="1">
      <alignment vertical="top"/>
    </xf>
    <xf numFmtId="0" fontId="1" fillId="0" borderId="4" xfId="20" applyFont="1" applyFill="1" applyBorder="1" applyAlignment="1">
      <alignment vertical="top"/>
      <protection/>
    </xf>
    <xf numFmtId="0" fontId="0" fillId="0" borderId="14" xfId="0" applyFont="1" applyFill="1" applyBorder="1" applyAlignment="1">
      <alignment horizontal="left" vertical="top" wrapText="1"/>
    </xf>
    <xf numFmtId="0" fontId="1" fillId="0" borderId="14" xfId="20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 horizontal="left" vertical="top" wrapText="1"/>
    </xf>
    <xf numFmtId="0" fontId="3" fillId="0" borderId="36" xfId="0" applyNumberFormat="1" applyFont="1" applyBorder="1" applyAlignment="1" quotePrefix="1">
      <alignment horizontal="left" vertical="top"/>
    </xf>
    <xf numFmtId="0" fontId="1" fillId="0" borderId="11" xfId="20" applyFont="1" applyFill="1" applyBorder="1" applyAlignment="1">
      <alignment vertical="top" wrapText="1"/>
      <protection/>
    </xf>
    <xf numFmtId="0" fontId="1" fillId="0" borderId="20" xfId="20" applyFont="1" applyFill="1" applyBorder="1" applyAlignment="1">
      <alignment vertical="top" wrapText="1"/>
      <protection/>
    </xf>
    <xf numFmtId="0" fontId="3" fillId="0" borderId="23" xfId="0" applyNumberFormat="1" applyFont="1" applyBorder="1" applyAlignment="1" quotePrefix="1">
      <alignment horizontal="left" vertical="top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2" borderId="32" xfId="0" applyNumberFormat="1" applyFont="1" applyFill="1" applyBorder="1" applyAlignment="1" quotePrefix="1">
      <alignment horizontal="center" vertical="center"/>
    </xf>
    <xf numFmtId="0" fontId="7" fillId="2" borderId="11" xfId="0" applyNumberFormat="1" applyFont="1" applyFill="1" applyBorder="1" applyAlignment="1" quotePrefix="1">
      <alignment horizontal="left" vertical="top" wrapText="1"/>
    </xf>
    <xf numFmtId="0" fontId="7" fillId="2" borderId="29" xfId="0" applyFont="1" applyFill="1" applyBorder="1" applyAlignment="1">
      <alignment wrapText="1"/>
    </xf>
    <xf numFmtId="0" fontId="3" fillId="2" borderId="11" xfId="0" applyNumberFormat="1" applyFont="1" applyFill="1" applyBorder="1" applyAlignment="1" quotePrefix="1">
      <alignment/>
    </xf>
    <xf numFmtId="0" fontId="7" fillId="2" borderId="29" xfId="0" applyNumberFormat="1" applyFont="1" applyFill="1" applyBorder="1" applyAlignment="1" quotePrefix="1">
      <alignment horizontal="center" vertical="center"/>
    </xf>
    <xf numFmtId="0" fontId="7" fillId="2" borderId="9" xfId="0" applyNumberFormat="1" applyFont="1" applyFill="1" applyBorder="1" applyAlignment="1" quotePrefix="1">
      <alignment horizontal="left" vertical="top" wrapText="1"/>
    </xf>
    <xf numFmtId="0" fontId="7" fillId="2" borderId="1" xfId="0" applyNumberFormat="1" applyFont="1" applyFill="1" applyBorder="1" applyAlignment="1">
      <alignment horizontal="left" wrapText="1"/>
    </xf>
    <xf numFmtId="3" fontId="3" fillId="2" borderId="9" xfId="0" applyNumberFormat="1" applyFont="1" applyFill="1" applyBorder="1" applyAlignment="1" quotePrefix="1">
      <alignment/>
    </xf>
    <xf numFmtId="0" fontId="3" fillId="2" borderId="9" xfId="0" applyNumberFormat="1" applyFont="1" applyFill="1" applyBorder="1" applyAlignment="1" quotePrefix="1">
      <alignment/>
    </xf>
    <xf numFmtId="0" fontId="7" fillId="2" borderId="1" xfId="0" applyNumberFormat="1" applyFont="1" applyFill="1" applyBorder="1" applyAlignment="1" quotePrefix="1">
      <alignment horizontal="left" wrapText="1"/>
    </xf>
    <xf numFmtId="0" fontId="7" fillId="2" borderId="30" xfId="0" applyNumberFormat="1" applyFont="1" applyFill="1" applyBorder="1" applyAlignment="1" quotePrefix="1">
      <alignment horizontal="center" vertical="center"/>
    </xf>
    <xf numFmtId="0" fontId="7" fillId="2" borderId="10" xfId="0" applyNumberFormat="1" applyFont="1" applyFill="1" applyBorder="1" applyAlignment="1" quotePrefix="1">
      <alignment horizontal="left" vertical="top" wrapText="1"/>
    </xf>
    <xf numFmtId="0" fontId="7" fillId="2" borderId="4" xfId="0" applyFont="1" applyFill="1" applyBorder="1" applyAlignment="1">
      <alignment wrapText="1"/>
    </xf>
    <xf numFmtId="0" fontId="3" fillId="2" borderId="10" xfId="0" applyNumberFormat="1" applyFont="1" applyFill="1" applyBorder="1" applyAlignment="1" quotePrefix="1">
      <alignment/>
    </xf>
    <xf numFmtId="0" fontId="7" fillId="2" borderId="29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 quotePrefix="1">
      <alignment horizontal="left" wrapText="1"/>
    </xf>
    <xf numFmtId="0" fontId="7" fillId="2" borderId="19" xfId="0" applyNumberFormat="1" applyFont="1" applyFill="1" applyBorder="1" applyAlignment="1" quotePrefix="1">
      <alignment horizontal="left" vertical="top" wrapText="1"/>
    </xf>
    <xf numFmtId="0" fontId="7" fillId="2" borderId="10" xfId="0" applyNumberFormat="1" applyFont="1" applyFill="1" applyBorder="1" applyAlignment="1" quotePrefix="1">
      <alignment horizontal="left" wrapText="1"/>
    </xf>
    <xf numFmtId="0" fontId="7" fillId="2" borderId="4" xfId="0" applyNumberFormat="1" applyFont="1" applyFill="1" applyBorder="1" applyAlignment="1" quotePrefix="1">
      <alignment horizontal="left" vertical="top" wrapText="1"/>
    </xf>
    <xf numFmtId="0" fontId="8" fillId="0" borderId="0" xfId="0" applyNumberFormat="1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>
      <alignment vertical="top"/>
    </xf>
    <xf numFmtId="0" fontId="8" fillId="0" borderId="0" xfId="0" applyNumberFormat="1" applyFont="1" applyFill="1" applyBorder="1" applyAlignment="1" quotePrefix="1">
      <alignment horizontal="left" vertical="top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 quotePrefix="1">
      <alignment horizontal="center" vertical="top"/>
    </xf>
    <xf numFmtId="0" fontId="3" fillId="0" borderId="5" xfId="0" applyNumberFormat="1" applyFont="1" applyFill="1" applyBorder="1" applyAlignment="1" quotePrefix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7" fillId="0" borderId="0" xfId="0" applyNumberFormat="1" applyFont="1" applyFill="1" applyBorder="1" applyAlignment="1" quotePrefix="1">
      <alignment horizontal="center" vertical="center"/>
    </xf>
    <xf numFmtId="0" fontId="7" fillId="0" borderId="0" xfId="0" applyNumberFormat="1" applyFont="1" applyFill="1" applyBorder="1" applyAlignment="1" quotePrefix="1">
      <alignment horizontal="left" wrapText="1"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 quotePrefix="1">
      <alignment/>
    </xf>
    <xf numFmtId="1" fontId="8" fillId="0" borderId="37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quotePrefix="1">
      <alignment horizontal="center" vertical="top"/>
    </xf>
    <xf numFmtId="0" fontId="3" fillId="0" borderId="19" xfId="0" applyNumberFormat="1" applyFont="1" applyFill="1" applyBorder="1" applyAlignment="1" quotePrefix="1">
      <alignment horizontal="center" vertical="top"/>
    </xf>
    <xf numFmtId="0" fontId="7" fillId="2" borderId="28" xfId="0" applyNumberFormat="1" applyFont="1" applyFill="1" applyBorder="1" applyAlignment="1" quotePrefix="1">
      <alignment horizontal="center" vertical="center"/>
    </xf>
    <xf numFmtId="0" fontId="7" fillId="2" borderId="19" xfId="0" applyNumberFormat="1" applyFont="1" applyFill="1" applyBorder="1" applyAlignment="1">
      <alignment horizontal="left" vertical="top" wrapText="1"/>
    </xf>
    <xf numFmtId="0" fontId="0" fillId="2" borderId="30" xfId="0" applyNumberFormat="1" applyFill="1" applyBorder="1" applyAlignment="1" quotePrefix="1">
      <alignment horizontal="center" vertical="center"/>
    </xf>
    <xf numFmtId="0" fontId="0" fillId="2" borderId="10" xfId="0" applyNumberFormat="1" applyFill="1" applyBorder="1" applyAlignment="1" quotePrefix="1">
      <alignment horizontal="left" vertical="top" wrapText="1"/>
    </xf>
    <xf numFmtId="0" fontId="0" fillId="2" borderId="4" xfId="0" applyNumberFormat="1" applyFill="1" applyBorder="1" applyAlignment="1" quotePrefix="1">
      <alignment horizontal="left" vertical="top" wrapText="1"/>
    </xf>
    <xf numFmtId="0" fontId="2" fillId="2" borderId="10" xfId="0" applyNumberFormat="1" applyFont="1" applyFill="1" applyBorder="1" applyAlignment="1" quotePrefix="1">
      <alignment/>
    </xf>
    <xf numFmtId="0" fontId="7" fillId="2" borderId="28" xfId="0" applyNumberFormat="1" applyFont="1" applyFill="1" applyBorder="1" applyAlignment="1" quotePrefix="1">
      <alignment horizontal="left" wrapText="1"/>
    </xf>
    <xf numFmtId="0" fontId="3" fillId="2" borderId="24" xfId="0" applyNumberFormat="1" applyFont="1" applyFill="1" applyBorder="1" applyAlignment="1" quotePrefix="1">
      <alignment/>
    </xf>
    <xf numFmtId="0" fontId="0" fillId="2" borderId="30" xfId="0" applyNumberFormat="1" applyFill="1" applyBorder="1" applyAlignment="1" quotePrefix="1">
      <alignment horizontal="left" vertical="top" wrapText="1"/>
    </xf>
    <xf numFmtId="0" fontId="7" fillId="2" borderId="4" xfId="0" applyNumberFormat="1" applyFont="1" applyFill="1" applyBorder="1" applyAlignment="1" quotePrefix="1">
      <alignment horizontal="left" wrapText="1"/>
    </xf>
    <xf numFmtId="0" fontId="2" fillId="2" borderId="26" xfId="0" applyNumberFormat="1" applyFont="1" applyFill="1" applyBorder="1" applyAlignment="1" quotePrefix="1">
      <alignment/>
    </xf>
    <xf numFmtId="0" fontId="7" fillId="2" borderId="19" xfId="0" applyNumberFormat="1" applyFont="1" applyFill="1" applyBorder="1" applyAlignment="1">
      <alignment horizontal="left" wrapText="1"/>
    </xf>
    <xf numFmtId="0" fontId="7" fillId="2" borderId="4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 quotePrefix="1">
      <alignment horizontal="right" vertical="center"/>
    </xf>
    <xf numFmtId="1" fontId="2" fillId="0" borderId="0" xfId="0" applyNumberFormat="1" applyFont="1" applyFill="1" applyAlignment="1">
      <alignment vertical="top"/>
    </xf>
    <xf numFmtId="0" fontId="7" fillId="2" borderId="9" xfId="0" applyNumberFormat="1" applyFont="1" applyFill="1" applyBorder="1" applyAlignment="1">
      <alignment horizontal="left" wrapText="1"/>
    </xf>
    <xf numFmtId="0" fontId="7" fillId="2" borderId="10" xfId="0" applyNumberFormat="1" applyFont="1" applyFill="1" applyBorder="1" applyAlignment="1">
      <alignment horizontal="left" wrapText="1"/>
    </xf>
    <xf numFmtId="0" fontId="7" fillId="2" borderId="38" xfId="0" applyNumberFormat="1" applyFont="1" applyFill="1" applyBorder="1" applyAlignment="1" quotePrefix="1">
      <alignment horizontal="center" vertical="center"/>
    </xf>
    <xf numFmtId="0" fontId="7" fillId="2" borderId="33" xfId="0" applyNumberFormat="1" applyFont="1" applyFill="1" applyBorder="1" applyAlignment="1" quotePrefix="1">
      <alignment horizontal="left" wrapText="1"/>
    </xf>
    <xf numFmtId="0" fontId="7" fillId="2" borderId="21" xfId="0" applyNumberFormat="1" applyFont="1" applyFill="1" applyBorder="1" applyAlignment="1" quotePrefix="1">
      <alignment horizontal="left" vertical="top" wrapText="1"/>
    </xf>
    <xf numFmtId="0" fontId="3" fillId="2" borderId="33" xfId="0" applyNumberFormat="1" applyFont="1" applyFill="1" applyBorder="1" applyAlignment="1" quotePrefix="1">
      <alignment/>
    </xf>
    <xf numFmtId="0" fontId="7" fillId="2" borderId="4" xfId="0" applyFont="1" applyFill="1" applyBorder="1" applyAlignment="1">
      <alignment vertical="top" wrapText="1"/>
    </xf>
    <xf numFmtId="0" fontId="7" fillId="2" borderId="20" xfId="0" applyNumberFormat="1" applyFont="1" applyFill="1" applyBorder="1" applyAlignment="1" quotePrefix="1">
      <alignment horizontal="left" vertical="top" wrapText="1"/>
    </xf>
    <xf numFmtId="0" fontId="7" fillId="2" borderId="3" xfId="0" applyNumberFormat="1" applyFont="1" applyFill="1" applyBorder="1" applyAlignment="1" quotePrefix="1">
      <alignment horizontal="left" vertical="top" wrapText="1"/>
    </xf>
    <xf numFmtId="0" fontId="3" fillId="2" borderId="20" xfId="0" applyNumberFormat="1" applyFont="1" applyFill="1" applyBorder="1" applyAlignment="1" quotePrefix="1">
      <alignment/>
    </xf>
    <xf numFmtId="0" fontId="7" fillId="2" borderId="1" xfId="0" applyNumberFormat="1" applyFont="1" applyFill="1" applyBorder="1" applyAlignment="1" quotePrefix="1">
      <alignment horizontal="left" vertical="top" wrapText="1"/>
    </xf>
    <xf numFmtId="1" fontId="4" fillId="0" borderId="0" xfId="20" applyNumberFormat="1" applyFont="1" applyFill="1" applyBorder="1" applyAlignment="1">
      <alignment horizontal="right" vertical="top" wrapText="1"/>
      <protection/>
    </xf>
    <xf numFmtId="0" fontId="7" fillId="2" borderId="32" xfId="0" applyNumberFormat="1" applyFont="1" applyFill="1" applyBorder="1" applyAlignment="1" quotePrefix="1">
      <alignment vertical="center"/>
    </xf>
    <xf numFmtId="0" fontId="7" fillId="2" borderId="28" xfId="0" applyNumberFormat="1" applyFont="1" applyFill="1" applyBorder="1" applyAlignment="1" quotePrefix="1">
      <alignment horizontal="left" vertical="top" wrapText="1"/>
    </xf>
    <xf numFmtId="0" fontId="7" fillId="2" borderId="3" xfId="0" applyNumberFormat="1" applyFont="1" applyFill="1" applyBorder="1" applyAlignment="1" quotePrefix="1">
      <alignment horizontal="left" wrapText="1"/>
    </xf>
    <xf numFmtId="0" fontId="3" fillId="2" borderId="20" xfId="0" applyFont="1" applyFill="1" applyBorder="1" applyAlignment="1">
      <alignment/>
    </xf>
    <xf numFmtId="0" fontId="7" fillId="2" borderId="29" xfId="0" applyNumberFormat="1" applyFont="1" applyFill="1" applyBorder="1" applyAlignment="1" quotePrefix="1">
      <alignment vertical="center"/>
    </xf>
    <xf numFmtId="0" fontId="7" fillId="2" borderId="29" xfId="0" applyNumberFormat="1" applyFont="1" applyFill="1" applyBorder="1" applyAlignment="1" quotePrefix="1">
      <alignment horizontal="left" vertical="top" wrapText="1"/>
    </xf>
    <xf numFmtId="0" fontId="3" fillId="2" borderId="9" xfId="0" applyFont="1" applyFill="1" applyBorder="1" applyAlignment="1">
      <alignment/>
    </xf>
    <xf numFmtId="0" fontId="3" fillId="2" borderId="9" xfId="0" applyNumberFormat="1" applyFont="1" applyFill="1" applyBorder="1" applyAlignment="1">
      <alignment/>
    </xf>
    <xf numFmtId="0" fontId="7" fillId="2" borderId="30" xfId="0" applyNumberFormat="1" applyFont="1" applyFill="1" applyBorder="1" applyAlignment="1" quotePrefix="1">
      <alignment vertical="center"/>
    </xf>
    <xf numFmtId="0" fontId="7" fillId="2" borderId="30" xfId="0" applyNumberFormat="1" applyFont="1" applyFill="1" applyBorder="1" applyAlignment="1" quotePrefix="1">
      <alignment horizontal="left" vertical="top" wrapText="1"/>
    </xf>
    <xf numFmtId="0" fontId="3" fillId="2" borderId="10" xfId="0" applyNumberFormat="1" applyFont="1" applyFill="1" applyBorder="1" applyAlignment="1">
      <alignment/>
    </xf>
    <xf numFmtId="0" fontId="3" fillId="0" borderId="37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 quotePrefix="1">
      <alignment horizontal="center" vertical="top"/>
    </xf>
    <xf numFmtId="0" fontId="7" fillId="2" borderId="9" xfId="0" applyNumberFormat="1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10" xfId="0" applyNumberFormat="1" applyFont="1" applyFill="1" applyBorder="1" applyAlignment="1">
      <alignment/>
    </xf>
    <xf numFmtId="0" fontId="7" fillId="2" borderId="38" xfId="0" applyNumberFormat="1" applyFont="1" applyFill="1" applyBorder="1" applyAlignment="1" quotePrefix="1">
      <alignment vertical="center"/>
    </xf>
    <xf numFmtId="0" fontId="7" fillId="2" borderId="39" xfId="0" applyNumberFormat="1" applyFont="1" applyFill="1" applyBorder="1" applyAlignment="1" quotePrefix="1">
      <alignment horizontal="left" wrapText="1"/>
    </xf>
    <xf numFmtId="0" fontId="3" fillId="2" borderId="33" xfId="0" applyFont="1" applyFill="1" applyBorder="1" applyAlignment="1">
      <alignment/>
    </xf>
    <xf numFmtId="0" fontId="7" fillId="2" borderId="3" xfId="0" applyNumberFormat="1" applyFont="1" applyFill="1" applyBorder="1" applyAlignment="1" quotePrefix="1">
      <alignment horizontal="left" vertical="center" wrapText="1"/>
    </xf>
    <xf numFmtId="0" fontId="7" fillId="2" borderId="40" xfId="0" applyNumberFormat="1" applyFont="1" applyFill="1" applyBorder="1" applyAlignment="1">
      <alignment horizontal="left" vertical="center"/>
    </xf>
    <xf numFmtId="2" fontId="7" fillId="2" borderId="40" xfId="0" applyNumberFormat="1" applyFont="1" applyFill="1" applyBorder="1" applyAlignment="1">
      <alignment horizontal="left" vertical="center"/>
    </xf>
    <xf numFmtId="0" fontId="7" fillId="2" borderId="20" xfId="0" applyNumberFormat="1" applyFont="1" applyFill="1" applyBorder="1" applyAlignment="1" quotePrefix="1">
      <alignment vertical="center"/>
    </xf>
    <xf numFmtId="0" fontId="7" fillId="2" borderId="1" xfId="0" applyNumberFormat="1" applyFont="1" applyFill="1" applyBorder="1" applyAlignment="1" quotePrefix="1">
      <alignment horizontal="left" vertical="center" wrapText="1"/>
    </xf>
    <xf numFmtId="0" fontId="7" fillId="2" borderId="41" xfId="0" applyNumberFormat="1" applyFont="1" applyFill="1" applyBorder="1" applyAlignment="1">
      <alignment horizontal="left" vertical="center"/>
    </xf>
    <xf numFmtId="2" fontId="7" fillId="2" borderId="41" xfId="0" applyNumberFormat="1" applyFont="1" applyFill="1" applyBorder="1" applyAlignment="1">
      <alignment horizontal="left" vertical="center"/>
    </xf>
    <xf numFmtId="0" fontId="7" fillId="2" borderId="9" xfId="0" applyNumberFormat="1" applyFont="1" applyFill="1" applyBorder="1" applyAlignment="1" quotePrefix="1">
      <alignment vertical="center"/>
    </xf>
    <xf numFmtId="0" fontId="7" fillId="2" borderId="9" xfId="0" applyNumberFormat="1" applyFont="1" applyFill="1" applyBorder="1" applyAlignment="1">
      <alignment vertical="center"/>
    </xf>
    <xf numFmtId="0" fontId="7" fillId="2" borderId="42" xfId="0" applyNumberFormat="1" applyFont="1" applyFill="1" applyBorder="1" applyAlignment="1">
      <alignment horizontal="left" vertical="center"/>
    </xf>
    <xf numFmtId="2" fontId="7" fillId="2" borderId="42" xfId="0" applyNumberFormat="1" applyFont="1" applyFill="1" applyBorder="1" applyAlignment="1">
      <alignment horizontal="left" vertical="center"/>
    </xf>
    <xf numFmtId="0" fontId="7" fillId="2" borderId="10" xfId="0" applyFont="1" applyFill="1" applyBorder="1" applyAlignment="1">
      <alignment vertical="center"/>
    </xf>
    <xf numFmtId="0" fontId="7" fillId="2" borderId="4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32" xfId="0" applyNumberFormat="1" applyFont="1" applyFill="1" applyBorder="1" applyAlignment="1" quotePrefix="1">
      <alignment horizontal="left" vertical="center"/>
    </xf>
    <xf numFmtId="0" fontId="7" fillId="2" borderId="29" xfId="0" applyNumberFormat="1" applyFont="1" applyFill="1" applyBorder="1" applyAlignment="1" quotePrefix="1">
      <alignment horizontal="left" vertical="center"/>
    </xf>
    <xf numFmtId="0" fontId="7" fillId="2" borderId="30" xfId="0" applyNumberFormat="1" applyFont="1" applyFill="1" applyBorder="1" applyAlignment="1" quotePrefix="1">
      <alignment horizontal="left" vertical="center"/>
    </xf>
    <xf numFmtId="0" fontId="7" fillId="2" borderId="32" xfId="0" applyNumberFormat="1" applyFont="1" applyFill="1" applyBorder="1" applyAlignment="1" quotePrefix="1">
      <alignment horizontal="left"/>
    </xf>
    <xf numFmtId="0" fontId="7" fillId="2" borderId="29" xfId="0" applyNumberFormat="1" applyFont="1" applyFill="1" applyBorder="1" applyAlignment="1" quotePrefix="1">
      <alignment horizontal="left"/>
    </xf>
    <xf numFmtId="0" fontId="7" fillId="2" borderId="30" xfId="0" applyNumberFormat="1" applyFont="1" applyFill="1" applyBorder="1" applyAlignment="1" quotePrefix="1">
      <alignment horizontal="left"/>
    </xf>
    <xf numFmtId="0" fontId="4" fillId="0" borderId="0" xfId="20" applyFont="1" applyFill="1" applyBorder="1" applyAlignment="1">
      <alignment horizontal="right" vertical="top"/>
      <protection/>
    </xf>
    <xf numFmtId="0" fontId="4" fillId="0" borderId="0" xfId="20" applyFont="1" applyFill="1" applyBorder="1" applyAlignment="1">
      <alignment horizontal="right" vertical="center"/>
      <protection/>
    </xf>
    <xf numFmtId="0" fontId="7" fillId="2" borderId="20" xfId="0" applyNumberFormat="1" applyFont="1" applyFill="1" applyBorder="1" applyAlignment="1" quotePrefix="1">
      <alignment horizontal="left" wrapText="1"/>
    </xf>
    <xf numFmtId="0" fontId="7" fillId="2" borderId="9" xfId="0" applyNumberFormat="1" applyFont="1" applyFill="1" applyBorder="1" applyAlignment="1" quotePrefix="1">
      <alignment horizontal="left" wrapText="1"/>
    </xf>
    <xf numFmtId="0" fontId="7" fillId="2" borderId="3" xfId="0" applyNumberFormat="1" applyFont="1" applyFill="1" applyBorder="1" applyAlignment="1">
      <alignment horizontal="left" vertical="top" wrapText="1"/>
    </xf>
    <xf numFmtId="0" fontId="7" fillId="2" borderId="21" xfId="0" applyNumberFormat="1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right" vertical="center" wrapText="1"/>
    </xf>
    <xf numFmtId="0" fontId="0" fillId="0" borderId="6" xfId="0" applyFill="1" applyBorder="1" applyAlignment="1">
      <alignment vertical="top"/>
    </xf>
    <xf numFmtId="1" fontId="2" fillId="0" borderId="23" xfId="0" applyNumberFormat="1" applyFont="1" applyFill="1" applyBorder="1" applyAlignment="1">
      <alignment horizontal="right" vertical="center" wrapText="1"/>
    </xf>
    <xf numFmtId="0" fontId="3" fillId="0" borderId="27" xfId="0" applyNumberFormat="1" applyFont="1" applyFill="1" applyBorder="1" applyAlignment="1" quotePrefix="1">
      <alignment vertical="top"/>
    </xf>
    <xf numFmtId="0" fontId="1" fillId="0" borderId="32" xfId="20" applyFont="1" applyFill="1" applyBorder="1" applyAlignment="1">
      <alignment horizontal="left" vertical="center" wrapText="1"/>
      <protection/>
    </xf>
    <xf numFmtId="0" fontId="1" fillId="0" borderId="29" xfId="20" applyFont="1" applyFill="1" applyBorder="1" applyAlignment="1">
      <alignment horizontal="left" vertical="center" wrapText="1"/>
      <protection/>
    </xf>
    <xf numFmtId="0" fontId="1" fillId="0" borderId="30" xfId="20" applyFont="1" applyFill="1" applyBorder="1" applyAlignment="1">
      <alignment horizontal="left" vertical="center" wrapText="1"/>
      <protection/>
    </xf>
    <xf numFmtId="0" fontId="7" fillId="2" borderId="13" xfId="0" applyNumberFormat="1" applyFont="1" applyFill="1" applyBorder="1" applyAlignment="1" quotePrefix="1">
      <alignment/>
    </xf>
    <xf numFmtId="0" fontId="7" fillId="2" borderId="14" xfId="0" applyNumberFormat="1" applyFont="1" applyFill="1" applyBorder="1" applyAlignment="1" quotePrefix="1">
      <alignment/>
    </xf>
    <xf numFmtId="0" fontId="7" fillId="2" borderId="15" xfId="0" applyNumberFormat="1" applyFont="1" applyFill="1" applyBorder="1" applyAlignment="1">
      <alignment/>
    </xf>
    <xf numFmtId="0" fontId="2" fillId="0" borderId="0" xfId="0" applyFont="1" applyFill="1" applyAlignment="1">
      <alignment horizontal="right" vertical="top"/>
    </xf>
    <xf numFmtId="1" fontId="2" fillId="0" borderId="43" xfId="0" applyNumberFormat="1" applyFont="1" applyFill="1" applyBorder="1" applyAlignment="1">
      <alignment horizontal="right" vertical="center"/>
    </xf>
    <xf numFmtId="0" fontId="1" fillId="0" borderId="4" xfId="20" applyFont="1" applyFill="1" applyBorder="1" applyAlignment="1">
      <alignment horizontal="left" vertical="top" wrapText="1"/>
      <protection/>
    </xf>
    <xf numFmtId="0" fontId="1" fillId="0" borderId="8" xfId="20" applyFont="1" applyFill="1" applyBorder="1" applyAlignment="1">
      <alignment horizontal="left" vertical="top" wrapText="1"/>
      <protection/>
    </xf>
    <xf numFmtId="0" fontId="1" fillId="0" borderId="4" xfId="20" applyFont="1" applyFill="1" applyBorder="1" applyAlignment="1">
      <alignment horizontal="left" vertical="top"/>
      <protection/>
    </xf>
    <xf numFmtId="1" fontId="2" fillId="0" borderId="44" xfId="0" applyNumberFormat="1" applyFont="1" applyFill="1" applyBorder="1" applyAlignment="1">
      <alignment horizontal="right" vertical="center"/>
    </xf>
    <xf numFmtId="0" fontId="4" fillId="0" borderId="0" xfId="20" applyFont="1" applyFill="1" applyBorder="1" applyAlignment="1">
      <alignment horizontal="right" vertical="top"/>
      <protection/>
    </xf>
    <xf numFmtId="0" fontId="7" fillId="2" borderId="33" xfId="0" applyFont="1" applyFill="1" applyBorder="1" applyAlignment="1">
      <alignment/>
    </xf>
    <xf numFmtId="0" fontId="0" fillId="0" borderId="0" xfId="0" applyBorder="1" applyAlignment="1">
      <alignment horizontal="right" vertical="top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Shee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J96"/>
  <sheetViews>
    <sheetView tabSelected="1" zoomScale="75" zoomScaleNormal="75" workbookViewId="0" topLeftCell="A31">
      <selection activeCell="G18" sqref="G18"/>
    </sheetView>
  </sheetViews>
  <sheetFormatPr defaultColWidth="9.140625" defaultRowHeight="12.75"/>
  <cols>
    <col min="1" max="1" width="17.140625" style="38" bestFit="1" customWidth="1"/>
    <col min="2" max="2" width="107.28125" style="98" customWidth="1"/>
    <col min="3" max="3" width="38.57421875" style="38" customWidth="1"/>
    <col min="4" max="4" width="15.140625" style="38" customWidth="1"/>
    <col min="5" max="16384" width="9.140625" style="38" customWidth="1"/>
  </cols>
  <sheetData>
    <row r="1" spans="1:3" ht="13.5" thickBot="1">
      <c r="A1" s="76"/>
      <c r="B1" s="77" t="s">
        <v>323</v>
      </c>
      <c r="C1" s="78"/>
    </row>
    <row r="2" spans="1:4" ht="13.5" thickBot="1">
      <c r="A2" s="79" t="s">
        <v>346</v>
      </c>
      <c r="B2" s="80" t="s">
        <v>347</v>
      </c>
      <c r="C2" s="281" t="s">
        <v>328</v>
      </c>
      <c r="D2" s="136" t="s">
        <v>362</v>
      </c>
    </row>
    <row r="3" spans="1:4" ht="13.5" thickBot="1">
      <c r="A3" s="81" t="s">
        <v>303</v>
      </c>
      <c r="B3" s="82" t="s">
        <v>304</v>
      </c>
      <c r="C3" s="279" t="s">
        <v>305</v>
      </c>
      <c r="D3" s="280">
        <v>766</v>
      </c>
    </row>
    <row r="4" spans="1:5" ht="12.75">
      <c r="A4" s="76"/>
      <c r="B4" s="76"/>
      <c r="C4" s="272" t="s">
        <v>363</v>
      </c>
      <c r="D4" s="83">
        <f>SUM(D3)</f>
        <v>766</v>
      </c>
      <c r="E4" s="83" t="s">
        <v>343</v>
      </c>
    </row>
    <row r="5" ht="13.5" thickBot="1">
      <c r="B5" s="85" t="s">
        <v>333</v>
      </c>
    </row>
    <row r="6" spans="1:7" ht="13.5" thickBot="1">
      <c r="A6" s="42" t="s">
        <v>346</v>
      </c>
      <c r="B6" s="86" t="s">
        <v>347</v>
      </c>
      <c r="C6" s="87" t="s">
        <v>328</v>
      </c>
      <c r="D6" s="134" t="s">
        <v>362</v>
      </c>
      <c r="G6" s="83"/>
    </row>
    <row r="7" spans="1:4" ht="12.75">
      <c r="A7" s="88" t="s">
        <v>31</v>
      </c>
      <c r="B7" s="89" t="s">
        <v>32</v>
      </c>
      <c r="C7" s="90" t="s">
        <v>116</v>
      </c>
      <c r="D7" s="33">
        <v>136</v>
      </c>
    </row>
    <row r="8" spans="1:4" ht="12.75">
      <c r="A8" s="91" t="s">
        <v>34</v>
      </c>
      <c r="B8" s="92" t="s">
        <v>35</v>
      </c>
      <c r="C8" s="93" t="s">
        <v>36</v>
      </c>
      <c r="D8" s="34">
        <v>1373</v>
      </c>
    </row>
    <row r="9" spans="1:4" ht="12.75">
      <c r="A9" s="91" t="s">
        <v>52</v>
      </c>
      <c r="B9" s="92" t="s">
        <v>53</v>
      </c>
      <c r="C9" s="93" t="s">
        <v>54</v>
      </c>
      <c r="D9" s="34">
        <v>1000</v>
      </c>
    </row>
    <row r="10" spans="1:4" ht="25.5">
      <c r="A10" s="91" t="s">
        <v>63</v>
      </c>
      <c r="B10" s="92" t="s">
        <v>64</v>
      </c>
      <c r="C10" s="93" t="s">
        <v>65</v>
      </c>
      <c r="D10" s="30">
        <v>727</v>
      </c>
    </row>
    <row r="11" spans="1:4" ht="25.5">
      <c r="A11" s="91" t="s">
        <v>86</v>
      </c>
      <c r="B11" s="92" t="s">
        <v>87</v>
      </c>
      <c r="C11" s="93" t="s">
        <v>36</v>
      </c>
      <c r="D11" s="30">
        <v>568</v>
      </c>
    </row>
    <row r="12" spans="1:4" ht="12.75">
      <c r="A12" s="91" t="s">
        <v>89</v>
      </c>
      <c r="B12" s="92" t="s">
        <v>90</v>
      </c>
      <c r="C12" s="93" t="s">
        <v>91</v>
      </c>
      <c r="D12" s="34">
        <v>500</v>
      </c>
    </row>
    <row r="13" spans="1:4" ht="25.5">
      <c r="A13" s="91" t="s">
        <v>94</v>
      </c>
      <c r="B13" s="92" t="s">
        <v>95</v>
      </c>
      <c r="C13" s="93" t="s">
        <v>96</v>
      </c>
      <c r="D13" s="34">
        <v>570</v>
      </c>
    </row>
    <row r="14" spans="1:5" ht="12.75">
      <c r="A14" s="91" t="s">
        <v>99</v>
      </c>
      <c r="B14" s="92" t="s">
        <v>100</v>
      </c>
      <c r="C14" s="93" t="s">
        <v>91</v>
      </c>
      <c r="D14" s="34">
        <v>700</v>
      </c>
      <c r="E14" s="278"/>
    </row>
    <row r="15" spans="1:4" ht="26.25" thickBot="1">
      <c r="A15" s="94" t="s">
        <v>114</v>
      </c>
      <c r="B15" s="95" t="s">
        <v>115</v>
      </c>
      <c r="C15" s="96" t="s">
        <v>116</v>
      </c>
      <c r="D15" s="31">
        <v>144</v>
      </c>
    </row>
    <row r="16" spans="1:4" ht="25.5">
      <c r="A16" s="205" t="s">
        <v>449</v>
      </c>
      <c r="B16" s="171" t="s">
        <v>450</v>
      </c>
      <c r="C16" s="206" t="s">
        <v>451</v>
      </c>
      <c r="D16" s="173">
        <v>500</v>
      </c>
    </row>
    <row r="17" spans="1:4" ht="26.25" thickBot="1">
      <c r="A17" s="207" t="s">
        <v>452</v>
      </c>
      <c r="B17" s="208" t="s">
        <v>453</v>
      </c>
      <c r="C17" s="209" t="s">
        <v>454</v>
      </c>
      <c r="D17" s="210">
        <v>222</v>
      </c>
    </row>
    <row r="18" spans="1:5" ht="12.75">
      <c r="A18" s="76"/>
      <c r="B18" s="76"/>
      <c r="C18" s="272" t="s">
        <v>363</v>
      </c>
      <c r="D18" s="64">
        <f>SUM(D7:D17)</f>
        <v>6440</v>
      </c>
      <c r="E18" s="83" t="s">
        <v>343</v>
      </c>
    </row>
    <row r="19" spans="2:3" ht="13.5" thickBot="1">
      <c r="B19" s="77" t="s">
        <v>334</v>
      </c>
      <c r="C19" s="78"/>
    </row>
    <row r="20" spans="1:4" ht="13.5" thickBot="1">
      <c r="A20" s="42" t="s">
        <v>346</v>
      </c>
      <c r="B20" s="86" t="s">
        <v>347</v>
      </c>
      <c r="C20" s="87" t="s">
        <v>328</v>
      </c>
      <c r="D20" s="136" t="s">
        <v>362</v>
      </c>
    </row>
    <row r="21" spans="1:4" ht="12.75">
      <c r="A21" s="88" t="s">
        <v>45</v>
      </c>
      <c r="B21" s="89" t="s">
        <v>371</v>
      </c>
      <c r="C21" s="97" t="s">
        <v>46</v>
      </c>
      <c r="D21" s="151">
        <v>308</v>
      </c>
    </row>
    <row r="22" spans="1:4" ht="12.75">
      <c r="A22" s="91" t="s">
        <v>47</v>
      </c>
      <c r="B22" s="92" t="s">
        <v>372</v>
      </c>
      <c r="C22" s="93" t="s">
        <v>48</v>
      </c>
      <c r="D22" s="34">
        <v>65</v>
      </c>
    </row>
    <row r="23" spans="1:4" ht="12.75">
      <c r="A23" s="91" t="s">
        <v>55</v>
      </c>
      <c r="B23" s="92" t="s">
        <v>373</v>
      </c>
      <c r="C23" s="93" t="s">
        <v>340</v>
      </c>
      <c r="D23" s="34">
        <v>1000</v>
      </c>
    </row>
    <row r="24" spans="1:4" ht="12.75">
      <c r="A24" s="91" t="s">
        <v>60</v>
      </c>
      <c r="B24" s="92" t="s">
        <v>61</v>
      </c>
      <c r="C24" s="93" t="s">
        <v>62</v>
      </c>
      <c r="D24" s="34">
        <v>670</v>
      </c>
    </row>
    <row r="25" spans="1:4" ht="12.75">
      <c r="A25" s="91" t="s">
        <v>72</v>
      </c>
      <c r="B25" s="92" t="s">
        <v>73</v>
      </c>
      <c r="C25" s="93" t="s">
        <v>341</v>
      </c>
      <c r="D25" s="34">
        <v>1274</v>
      </c>
    </row>
    <row r="26" spans="1:4" ht="25.5">
      <c r="A26" s="91" t="s">
        <v>76</v>
      </c>
      <c r="B26" s="92" t="s">
        <v>77</v>
      </c>
      <c r="C26" s="93" t="s">
        <v>342</v>
      </c>
      <c r="D26" s="30">
        <v>897</v>
      </c>
    </row>
    <row r="27" spans="1:4" ht="12.75">
      <c r="A27" s="91" t="s">
        <v>84</v>
      </c>
      <c r="B27" s="92" t="s">
        <v>85</v>
      </c>
      <c r="C27" s="93" t="s">
        <v>341</v>
      </c>
      <c r="D27" s="34">
        <v>1080</v>
      </c>
    </row>
    <row r="28" spans="1:4" ht="12.75">
      <c r="A28" s="91" t="s">
        <v>92</v>
      </c>
      <c r="B28" s="92" t="s">
        <v>93</v>
      </c>
      <c r="C28" s="93" t="s">
        <v>339</v>
      </c>
      <c r="D28" s="34">
        <v>1284</v>
      </c>
    </row>
    <row r="29" spans="1:4" ht="12.75">
      <c r="A29" s="91" t="s">
        <v>108</v>
      </c>
      <c r="B29" s="92" t="s">
        <v>109</v>
      </c>
      <c r="C29" s="93" t="s">
        <v>110</v>
      </c>
      <c r="D29" s="34">
        <v>130</v>
      </c>
    </row>
    <row r="30" spans="1:4" ht="13.5" thickBot="1">
      <c r="A30" s="94" t="s">
        <v>111</v>
      </c>
      <c r="B30" s="95" t="s">
        <v>112</v>
      </c>
      <c r="C30" s="96" t="s">
        <v>113</v>
      </c>
      <c r="D30" s="31">
        <v>300</v>
      </c>
    </row>
    <row r="31" spans="1:4" ht="25.5">
      <c r="A31" s="170" t="s">
        <v>414</v>
      </c>
      <c r="B31" s="171" t="s">
        <v>415</v>
      </c>
      <c r="C31" s="172" t="s">
        <v>416</v>
      </c>
      <c r="D31" s="173">
        <v>3333</v>
      </c>
    </row>
    <row r="32" spans="1:4" ht="25.5">
      <c r="A32" s="174" t="s">
        <v>417</v>
      </c>
      <c r="B32" s="175" t="s">
        <v>418</v>
      </c>
      <c r="C32" s="176" t="s">
        <v>419</v>
      </c>
      <c r="D32" s="177">
        <v>840</v>
      </c>
    </row>
    <row r="33" spans="1:4" ht="25.5">
      <c r="A33" s="174" t="s">
        <v>420</v>
      </c>
      <c r="B33" s="175" t="s">
        <v>421</v>
      </c>
      <c r="C33" s="176" t="s">
        <v>419</v>
      </c>
      <c r="D33" s="178">
        <v>300</v>
      </c>
    </row>
    <row r="34" spans="1:4" ht="25.5">
      <c r="A34" s="174" t="s">
        <v>422</v>
      </c>
      <c r="B34" s="175" t="s">
        <v>423</v>
      </c>
      <c r="C34" s="179" t="s">
        <v>424</v>
      </c>
      <c r="D34" s="178">
        <v>1020</v>
      </c>
    </row>
    <row r="35" spans="1:4" ht="25.5">
      <c r="A35" s="174" t="s">
        <v>425</v>
      </c>
      <c r="B35" s="175" t="s">
        <v>426</v>
      </c>
      <c r="C35" s="176" t="s">
        <v>419</v>
      </c>
      <c r="D35" s="178">
        <v>240</v>
      </c>
    </row>
    <row r="36" spans="1:4" ht="25.5">
      <c r="A36" s="174" t="s">
        <v>427</v>
      </c>
      <c r="B36" s="175" t="s">
        <v>428</v>
      </c>
      <c r="C36" s="176" t="s">
        <v>419</v>
      </c>
      <c r="D36" s="178">
        <v>218</v>
      </c>
    </row>
    <row r="37" spans="1:4" ht="26.25" thickBot="1">
      <c r="A37" s="180" t="s">
        <v>429</v>
      </c>
      <c r="B37" s="181" t="s">
        <v>430</v>
      </c>
      <c r="C37" s="182" t="s">
        <v>419</v>
      </c>
      <c r="D37" s="183">
        <v>500</v>
      </c>
    </row>
    <row r="38" spans="1:5" ht="12.75">
      <c r="A38" s="76"/>
      <c r="B38" s="76"/>
      <c r="C38" s="272" t="s">
        <v>363</v>
      </c>
      <c r="D38" s="64">
        <f>SUM(D21:D37)</f>
        <v>13459</v>
      </c>
      <c r="E38" s="83" t="s">
        <v>343</v>
      </c>
    </row>
    <row r="39" spans="1:3" ht="12.75">
      <c r="A39" s="76"/>
      <c r="B39" s="76"/>
      <c r="C39" s="78"/>
    </row>
    <row r="40" spans="2:3" ht="13.5" thickBot="1">
      <c r="B40" s="85" t="s">
        <v>335</v>
      </c>
      <c r="C40" s="78"/>
    </row>
    <row r="41" spans="1:4" ht="13.5" thickBot="1">
      <c r="A41" s="42" t="s">
        <v>346</v>
      </c>
      <c r="B41" s="86" t="s">
        <v>347</v>
      </c>
      <c r="C41" s="87" t="s">
        <v>328</v>
      </c>
      <c r="D41" s="136" t="s">
        <v>362</v>
      </c>
    </row>
    <row r="42" spans="1:4" ht="12.75">
      <c r="A42" s="88" t="s">
        <v>41</v>
      </c>
      <c r="B42" s="89" t="s">
        <v>42</v>
      </c>
      <c r="C42" s="90" t="s">
        <v>43</v>
      </c>
      <c r="D42" s="101">
        <v>15</v>
      </c>
    </row>
    <row r="43" spans="1:4" ht="26.25" thickBot="1">
      <c r="A43" s="94" t="s">
        <v>81</v>
      </c>
      <c r="B43" s="95" t="s">
        <v>82</v>
      </c>
      <c r="C43" s="96" t="s">
        <v>83</v>
      </c>
      <c r="D43" s="31">
        <v>1336</v>
      </c>
    </row>
    <row r="44" spans="1:4" ht="28.5" customHeight="1" thickBot="1">
      <c r="A44" s="222" t="s">
        <v>461</v>
      </c>
      <c r="B44" s="223" t="s">
        <v>462</v>
      </c>
      <c r="C44" s="224" t="s">
        <v>463</v>
      </c>
      <c r="D44" s="225">
        <v>730</v>
      </c>
    </row>
    <row r="45" spans="1:5" ht="12.75">
      <c r="A45" s="76"/>
      <c r="B45" s="76"/>
      <c r="C45" s="272" t="s">
        <v>363</v>
      </c>
      <c r="D45" s="64">
        <f>SUM(D42:D44)</f>
        <v>2081</v>
      </c>
      <c r="E45" s="83" t="s">
        <v>343</v>
      </c>
    </row>
    <row r="46" spans="1:3" ht="12.75">
      <c r="A46" s="76"/>
      <c r="B46" s="76"/>
      <c r="C46" s="78"/>
    </row>
    <row r="47" spans="2:3" ht="13.5" thickBot="1">
      <c r="B47" s="85" t="s">
        <v>336</v>
      </c>
      <c r="C47" s="78"/>
    </row>
    <row r="48" spans="1:4" ht="13.5" thickBot="1">
      <c r="A48" s="42" t="s">
        <v>346</v>
      </c>
      <c r="B48" s="86" t="s">
        <v>347</v>
      </c>
      <c r="C48" s="87" t="s">
        <v>328</v>
      </c>
      <c r="D48" s="136" t="s">
        <v>362</v>
      </c>
    </row>
    <row r="49" spans="1:4" ht="12.75">
      <c r="A49" s="88" t="s">
        <v>49</v>
      </c>
      <c r="B49" s="89" t="s">
        <v>50</v>
      </c>
      <c r="C49" s="90" t="s">
        <v>51</v>
      </c>
      <c r="D49" s="100">
        <v>11</v>
      </c>
    </row>
    <row r="50" spans="1:4" ht="15" customHeight="1">
      <c r="A50" s="91" t="s">
        <v>66</v>
      </c>
      <c r="B50" s="92" t="s">
        <v>67</v>
      </c>
      <c r="C50" s="93" t="s">
        <v>68</v>
      </c>
      <c r="D50" s="34">
        <v>683</v>
      </c>
    </row>
    <row r="51" spans="1:4" ht="12.75">
      <c r="A51" s="91" t="s">
        <v>69</v>
      </c>
      <c r="B51" s="92" t="s">
        <v>70</v>
      </c>
      <c r="C51" s="93" t="s">
        <v>71</v>
      </c>
      <c r="D51" s="34">
        <v>180</v>
      </c>
    </row>
    <row r="52" spans="1:4" ht="25.5">
      <c r="A52" s="91" t="s">
        <v>78</v>
      </c>
      <c r="B52" s="92" t="s">
        <v>79</v>
      </c>
      <c r="C52" s="93" t="s">
        <v>80</v>
      </c>
      <c r="D52" s="34">
        <v>779</v>
      </c>
    </row>
    <row r="53" spans="1:4" ht="13.5" thickBot="1">
      <c r="A53" s="94" t="s">
        <v>103</v>
      </c>
      <c r="B53" s="95" t="s">
        <v>104</v>
      </c>
      <c r="C53" s="96" t="s">
        <v>105</v>
      </c>
      <c r="D53" s="99">
        <v>1532</v>
      </c>
    </row>
    <row r="54" spans="1:4" ht="12.75">
      <c r="A54" s="184" t="s">
        <v>431</v>
      </c>
      <c r="B54" s="185" t="s">
        <v>432</v>
      </c>
      <c r="C54" s="186" t="s">
        <v>433</v>
      </c>
      <c r="D54" s="178">
        <v>985</v>
      </c>
    </row>
    <row r="55" spans="1:4" ht="13.5" thickBot="1">
      <c r="A55" s="180" t="s">
        <v>434</v>
      </c>
      <c r="B55" s="187" t="s">
        <v>435</v>
      </c>
      <c r="C55" s="188" t="s">
        <v>433</v>
      </c>
      <c r="D55" s="183">
        <v>466</v>
      </c>
    </row>
    <row r="56" spans="1:5" ht="12.75">
      <c r="A56" s="76"/>
      <c r="B56" s="76"/>
      <c r="C56" s="272" t="s">
        <v>363</v>
      </c>
      <c r="D56" s="64">
        <f>SUM(D49:D55)</f>
        <v>4636</v>
      </c>
      <c r="E56" s="83" t="s">
        <v>343</v>
      </c>
    </row>
    <row r="57" spans="1:4" ht="12.75">
      <c r="A57" s="76"/>
      <c r="B57" s="76"/>
      <c r="C57" s="78"/>
      <c r="D57" s="84"/>
    </row>
    <row r="58" spans="2:3" ht="13.5" thickBot="1">
      <c r="B58" s="85" t="s">
        <v>337</v>
      </c>
      <c r="C58" s="78"/>
    </row>
    <row r="59" spans="1:4" ht="13.5" thickBot="1">
      <c r="A59" s="42" t="s">
        <v>346</v>
      </c>
      <c r="B59" s="86" t="s">
        <v>347</v>
      </c>
      <c r="C59" s="87" t="s">
        <v>328</v>
      </c>
      <c r="D59" s="136" t="s">
        <v>362</v>
      </c>
    </row>
    <row r="60" spans="1:4" ht="13.5" thickBot="1">
      <c r="A60" s="94" t="s">
        <v>56</v>
      </c>
      <c r="B60" s="95" t="s">
        <v>57</v>
      </c>
      <c r="C60" s="96" t="s">
        <v>411</v>
      </c>
      <c r="D60" s="150">
        <v>275</v>
      </c>
    </row>
    <row r="61" spans="1:4" ht="12.75">
      <c r="A61" s="88" t="s">
        <v>58</v>
      </c>
      <c r="B61" s="89" t="s">
        <v>59</v>
      </c>
      <c r="C61" s="90" t="s">
        <v>412</v>
      </c>
      <c r="D61" s="33">
        <v>350</v>
      </c>
    </row>
    <row r="62" spans="1:4" ht="12.75">
      <c r="A62" s="91" t="s">
        <v>101</v>
      </c>
      <c r="B62" s="92" t="s">
        <v>102</v>
      </c>
      <c r="C62" s="93" t="s">
        <v>413</v>
      </c>
      <c r="D62" s="34">
        <v>202</v>
      </c>
    </row>
    <row r="63" spans="1:4" ht="13.5" thickBot="1">
      <c r="A63" s="91" t="s">
        <v>117</v>
      </c>
      <c r="B63" s="92" t="s">
        <v>118</v>
      </c>
      <c r="C63" s="93" t="s">
        <v>412</v>
      </c>
      <c r="D63" s="99">
        <v>160</v>
      </c>
    </row>
    <row r="64" spans="1:5" ht="12.75">
      <c r="A64" s="76"/>
      <c r="B64" s="76"/>
      <c r="C64" s="272" t="s">
        <v>363</v>
      </c>
      <c r="D64" s="64">
        <f>SUM(D60:D63)</f>
        <v>987</v>
      </c>
      <c r="E64" s="83" t="s">
        <v>343</v>
      </c>
    </row>
    <row r="65" spans="1:4" ht="12.75">
      <c r="A65" s="76"/>
      <c r="B65" s="76"/>
      <c r="C65" s="78"/>
      <c r="D65" s="64"/>
    </row>
    <row r="66" spans="1:4" ht="12.75">
      <c r="A66" s="76"/>
      <c r="B66" s="76"/>
      <c r="C66" s="78"/>
      <c r="D66" s="84"/>
    </row>
    <row r="67" spans="2:3" ht="13.5" thickBot="1">
      <c r="B67" s="85" t="s">
        <v>338</v>
      </c>
      <c r="C67" s="78"/>
    </row>
    <row r="68" spans="1:4" ht="13.5" thickBot="1">
      <c r="A68" s="42" t="s">
        <v>346</v>
      </c>
      <c r="B68" s="86" t="s">
        <v>347</v>
      </c>
      <c r="C68" s="87" t="s">
        <v>328</v>
      </c>
      <c r="D68" s="136" t="s">
        <v>362</v>
      </c>
    </row>
    <row r="69" spans="1:4" ht="12.75">
      <c r="A69" s="88" t="s">
        <v>37</v>
      </c>
      <c r="B69" s="89" t="s">
        <v>38</v>
      </c>
      <c r="C69" s="93" t="s">
        <v>410</v>
      </c>
      <c r="D69" s="33">
        <v>30</v>
      </c>
    </row>
    <row r="70" spans="1:4" ht="12.75">
      <c r="A70" s="91" t="s">
        <v>39</v>
      </c>
      <c r="B70" s="92" t="s">
        <v>40</v>
      </c>
      <c r="C70" s="93" t="s">
        <v>410</v>
      </c>
      <c r="D70" s="30">
        <v>25</v>
      </c>
    </row>
    <row r="71" spans="1:4" ht="25.5">
      <c r="A71" s="91" t="s">
        <v>74</v>
      </c>
      <c r="B71" s="92" t="s">
        <v>75</v>
      </c>
      <c r="C71" s="93" t="s">
        <v>409</v>
      </c>
      <c r="D71" s="34">
        <v>263</v>
      </c>
    </row>
    <row r="72" spans="1:4" ht="12.75">
      <c r="A72" s="91" t="s">
        <v>97</v>
      </c>
      <c r="B72" s="92" t="s">
        <v>98</v>
      </c>
      <c r="C72" s="93" t="s">
        <v>409</v>
      </c>
      <c r="D72" s="34">
        <v>700</v>
      </c>
    </row>
    <row r="73" spans="1:4" ht="13.5" thickBot="1">
      <c r="A73" s="94" t="s">
        <v>119</v>
      </c>
      <c r="B73" s="95" t="s">
        <v>120</v>
      </c>
      <c r="C73" s="96" t="s">
        <v>121</v>
      </c>
      <c r="D73" s="31">
        <v>300</v>
      </c>
    </row>
    <row r="74" spans="1:4" ht="12.75">
      <c r="A74" s="170" t="s">
        <v>455</v>
      </c>
      <c r="B74" s="211" t="s">
        <v>456</v>
      </c>
      <c r="C74" s="216" t="s">
        <v>459</v>
      </c>
      <c r="D74" s="212">
        <v>491</v>
      </c>
    </row>
    <row r="75" spans="1:4" ht="13.5" thickBot="1">
      <c r="A75" s="207" t="s">
        <v>457</v>
      </c>
      <c r="B75" s="213" t="s">
        <v>458</v>
      </c>
      <c r="C75" s="217" t="s">
        <v>460</v>
      </c>
      <c r="D75" s="215">
        <v>411</v>
      </c>
    </row>
    <row r="76" spans="1:10" ht="12.75">
      <c r="A76" s="76"/>
      <c r="B76" s="76"/>
      <c r="C76" s="272" t="s">
        <v>363</v>
      </c>
      <c r="D76" s="219">
        <f>SUM(D69:D75)</f>
        <v>2220</v>
      </c>
      <c r="E76" s="83" t="s">
        <v>343</v>
      </c>
      <c r="H76" s="200"/>
      <c r="I76" s="200"/>
      <c r="J76" s="200"/>
    </row>
    <row r="77" spans="1:3" ht="16.5" thickBot="1">
      <c r="A77" s="189"/>
      <c r="B77" s="190" t="s">
        <v>436</v>
      </c>
      <c r="C77" s="191"/>
    </row>
    <row r="78" spans="1:4" ht="13.5" thickBot="1">
      <c r="A78" s="192" t="s">
        <v>438</v>
      </c>
      <c r="B78" s="193" t="s">
        <v>439</v>
      </c>
      <c r="C78" s="194" t="s">
        <v>328</v>
      </c>
      <c r="D78" s="136" t="s">
        <v>362</v>
      </c>
    </row>
    <row r="79" spans="1:4" ht="12.75">
      <c r="A79" s="174" t="s">
        <v>440</v>
      </c>
      <c r="B79" s="175" t="s">
        <v>441</v>
      </c>
      <c r="C79" s="220" t="s">
        <v>447</v>
      </c>
      <c r="D79" s="178">
        <v>914</v>
      </c>
    </row>
    <row r="80" spans="1:4" ht="13.5" thickBot="1">
      <c r="A80" s="180" t="s">
        <v>442</v>
      </c>
      <c r="B80" s="181" t="s">
        <v>443</v>
      </c>
      <c r="C80" s="221" t="s">
        <v>447</v>
      </c>
      <c r="D80" s="183">
        <v>803</v>
      </c>
    </row>
    <row r="81" spans="1:5" ht="12.75">
      <c r="A81" s="196"/>
      <c r="B81" s="197"/>
      <c r="C81" s="272" t="s">
        <v>363</v>
      </c>
      <c r="D81" s="218">
        <f>SUM(D79:D80)</f>
        <v>1717</v>
      </c>
      <c r="E81" s="83" t="s">
        <v>343</v>
      </c>
    </row>
    <row r="82" spans="1:5" ht="12.75">
      <c r="A82" s="196"/>
      <c r="B82" s="197"/>
      <c r="C82" s="272"/>
      <c r="D82" s="218"/>
      <c r="E82" s="83"/>
    </row>
    <row r="83" spans="1:5" ht="12.75">
      <c r="A83" s="196"/>
      <c r="B83" s="197"/>
      <c r="C83" s="272"/>
      <c r="D83" s="218"/>
      <c r="E83" s="83"/>
    </row>
    <row r="84" spans="1:7" ht="16.5" thickBot="1">
      <c r="A84" s="189"/>
      <c r="B84" s="190" t="s">
        <v>444</v>
      </c>
      <c r="C84" s="191"/>
      <c r="D84" s="191"/>
      <c r="E84" s="198"/>
      <c r="F84" s="199"/>
      <c r="G84" s="200"/>
    </row>
    <row r="85" spans="1:4" ht="13.5" thickBot="1">
      <c r="A85" s="202" t="s">
        <v>438</v>
      </c>
      <c r="B85" s="203" t="s">
        <v>439</v>
      </c>
      <c r="C85" s="204" t="s">
        <v>328</v>
      </c>
      <c r="D85" s="136" t="s">
        <v>362</v>
      </c>
    </row>
    <row r="86" spans="1:4" ht="26.25" thickBot="1">
      <c r="A86" s="180" t="s">
        <v>445</v>
      </c>
      <c r="B86" s="181" t="s">
        <v>446</v>
      </c>
      <c r="C86" s="226" t="s">
        <v>448</v>
      </c>
      <c r="D86" s="183">
        <v>1000</v>
      </c>
    </row>
    <row r="87" spans="1:5" ht="12.75">
      <c r="A87" s="196"/>
      <c r="B87" s="197"/>
      <c r="C87" s="272" t="s">
        <v>363</v>
      </c>
      <c r="D87" s="218">
        <f>SUM(D86)</f>
        <v>1000</v>
      </c>
      <c r="E87" s="83" t="s">
        <v>343</v>
      </c>
    </row>
    <row r="88" spans="1:4" ht="16.5" thickBot="1">
      <c r="A88" s="189"/>
      <c r="B88" s="190" t="s">
        <v>464</v>
      </c>
      <c r="C88" s="191"/>
      <c r="D88" s="191"/>
    </row>
    <row r="89" spans="1:4" ht="13.5" thickBot="1">
      <c r="A89" s="192" t="s">
        <v>438</v>
      </c>
      <c r="B89" s="193" t="s">
        <v>439</v>
      </c>
      <c r="C89" s="194" t="s">
        <v>328</v>
      </c>
      <c r="D89" s="136" t="s">
        <v>362</v>
      </c>
    </row>
    <row r="90" spans="1:4" ht="26.25" thickBot="1">
      <c r="A90" s="222" t="s">
        <v>465</v>
      </c>
      <c r="B90" s="223" t="s">
        <v>466</v>
      </c>
      <c r="C90" s="224" t="s">
        <v>467</v>
      </c>
      <c r="D90" s="225">
        <v>1240</v>
      </c>
    </row>
    <row r="91" spans="1:5" ht="12.75">
      <c r="A91" s="196"/>
      <c r="B91" s="197"/>
      <c r="C91" s="272" t="s">
        <v>363</v>
      </c>
      <c r="D91" s="200">
        <f>SUM(D90)</f>
        <v>1240</v>
      </c>
      <c r="E91" s="83" t="s">
        <v>343</v>
      </c>
    </row>
    <row r="92" spans="1:4" ht="12.75">
      <c r="A92" s="76"/>
      <c r="B92" s="76"/>
      <c r="C92" s="78"/>
      <c r="D92" s="83"/>
    </row>
    <row r="93" spans="1:5" ht="12.75">
      <c r="A93" s="76"/>
      <c r="B93" s="76"/>
      <c r="C93" s="273" t="s">
        <v>26</v>
      </c>
      <c r="D93" s="83">
        <v>766</v>
      </c>
      <c r="E93" s="83" t="s">
        <v>343</v>
      </c>
    </row>
    <row r="94" spans="1:5" ht="12.75">
      <c r="A94" s="76"/>
      <c r="B94" s="76"/>
      <c r="C94" s="273" t="s">
        <v>27</v>
      </c>
      <c r="D94" s="219">
        <f>D87+D81+D64+D56+D45+D38+D18+D76</f>
        <v>32540</v>
      </c>
      <c r="E94" s="83" t="s">
        <v>343</v>
      </c>
    </row>
    <row r="95" spans="1:5" ht="12.75">
      <c r="A95" s="76"/>
      <c r="B95" s="76"/>
      <c r="C95" s="273" t="s">
        <v>464</v>
      </c>
      <c r="D95" s="84">
        <f>D91</f>
        <v>1240</v>
      </c>
      <c r="E95" s="83" t="s">
        <v>343</v>
      </c>
    </row>
    <row r="96" spans="3:5" ht="12.75">
      <c r="C96" s="168" t="s">
        <v>28</v>
      </c>
      <c r="D96" s="83">
        <f>SUM(D93:D95)</f>
        <v>34546</v>
      </c>
      <c r="E96" s="83" t="s">
        <v>343</v>
      </c>
    </row>
  </sheetData>
  <printOptions/>
  <pageMargins left="0.75" right="0.75" top="1" bottom="1" header="0.5" footer="0.5"/>
  <pageSetup horizontalDpi="600" verticalDpi="600" orientation="landscape" paperSize="9" scale="70" r:id="rId2"/>
  <headerFooter alignWithMargins="0">
    <oddHeader>&amp;L&amp;G&amp;C&amp;"Arial,Tučné"&amp;12Prehľad poskytnutých prostriedkov za rok 2004&amp;R&amp;"Arial,Tučné"&amp;12Príloha 2</oddHeader>
    <oddFooter>&amp;L&amp;"Arial,Tučné"Apríl 2004
&amp;C&amp;"Arial,Tučné"Strana &amp;P zo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A2:F41"/>
  <sheetViews>
    <sheetView zoomScale="75" zoomScaleNormal="75" workbookViewId="0" topLeftCell="A1">
      <selection activeCell="A1" sqref="A1:E41"/>
    </sheetView>
  </sheetViews>
  <sheetFormatPr defaultColWidth="9.140625" defaultRowHeight="12.75"/>
  <cols>
    <col min="1" max="1" width="17.140625" style="39" bestFit="1" customWidth="1"/>
    <col min="2" max="2" width="100.28125" style="39" customWidth="1"/>
    <col min="3" max="3" width="41.00390625" style="39" customWidth="1"/>
    <col min="4" max="4" width="14.8515625" style="102" customWidth="1"/>
    <col min="5" max="5" width="13.00390625" style="32" customWidth="1"/>
    <col min="6" max="6" width="0" style="39" hidden="1" customWidth="1"/>
    <col min="7" max="16384" width="9.140625" style="39" customWidth="1"/>
  </cols>
  <sheetData>
    <row r="2" ht="13.5" thickBot="1">
      <c r="B2" s="40" t="s">
        <v>353</v>
      </c>
    </row>
    <row r="3" spans="1:4" ht="13.5" thickBot="1">
      <c r="A3" s="42" t="s">
        <v>346</v>
      </c>
      <c r="B3" s="43" t="s">
        <v>347</v>
      </c>
      <c r="C3" s="42" t="s">
        <v>328</v>
      </c>
      <c r="D3" s="136" t="s">
        <v>362</v>
      </c>
    </row>
    <row r="4" spans="1:4" ht="12.75">
      <c r="A4" s="66" t="s">
        <v>166</v>
      </c>
      <c r="B4" s="67" t="s">
        <v>167</v>
      </c>
      <c r="C4" s="71" t="s">
        <v>358</v>
      </c>
      <c r="D4" s="33">
        <v>481</v>
      </c>
    </row>
    <row r="5" spans="1:4" ht="13.5" customHeight="1">
      <c r="A5" s="69" t="s">
        <v>168</v>
      </c>
      <c r="B5" s="70" t="s">
        <v>169</v>
      </c>
      <c r="C5" s="71" t="s">
        <v>358</v>
      </c>
      <c r="D5" s="30">
        <v>96</v>
      </c>
    </row>
    <row r="6" spans="1:4" ht="13.5" customHeight="1">
      <c r="A6" s="69" t="s">
        <v>170</v>
      </c>
      <c r="B6" s="70" t="s">
        <v>331</v>
      </c>
      <c r="C6" s="71" t="s">
        <v>358</v>
      </c>
      <c r="D6" s="30">
        <v>760</v>
      </c>
    </row>
    <row r="7" spans="1:4" ht="12.75">
      <c r="A7" s="69" t="s">
        <v>138</v>
      </c>
      <c r="B7" s="70" t="s">
        <v>139</v>
      </c>
      <c r="C7" s="71" t="s">
        <v>359</v>
      </c>
      <c r="D7" s="30">
        <v>1305</v>
      </c>
    </row>
    <row r="8" spans="1:4" ht="25.5">
      <c r="A8" s="69" t="s">
        <v>140</v>
      </c>
      <c r="B8" s="70" t="s">
        <v>141</v>
      </c>
      <c r="C8" s="71" t="s">
        <v>142</v>
      </c>
      <c r="D8" s="30">
        <v>1206</v>
      </c>
    </row>
    <row r="9" spans="1:4" ht="25.5">
      <c r="A9" s="69" t="s">
        <v>143</v>
      </c>
      <c r="B9" s="70" t="s">
        <v>144</v>
      </c>
      <c r="C9" s="71" t="s">
        <v>142</v>
      </c>
      <c r="D9" s="30">
        <v>1009</v>
      </c>
    </row>
    <row r="10" spans="1:4" ht="12.75">
      <c r="A10" s="69" t="s">
        <v>145</v>
      </c>
      <c r="B10" s="70" t="s">
        <v>146</v>
      </c>
      <c r="C10" s="71" t="s">
        <v>147</v>
      </c>
      <c r="D10" s="30">
        <v>600</v>
      </c>
    </row>
    <row r="11" spans="1:4" ht="13.5" customHeight="1">
      <c r="A11" s="69" t="s">
        <v>151</v>
      </c>
      <c r="B11" s="70" t="s">
        <v>152</v>
      </c>
      <c r="C11" s="71" t="s">
        <v>153</v>
      </c>
      <c r="D11" s="30">
        <v>537</v>
      </c>
    </row>
    <row r="12" spans="1:4" ht="13.5" customHeight="1" thickBot="1">
      <c r="A12" s="103" t="s">
        <v>158</v>
      </c>
      <c r="B12" s="74" t="s">
        <v>159</v>
      </c>
      <c r="C12" s="73" t="s">
        <v>160</v>
      </c>
      <c r="D12" s="31">
        <v>283</v>
      </c>
    </row>
    <row r="13" spans="1:4" ht="13.5" customHeight="1">
      <c r="A13" s="170" t="s">
        <v>468</v>
      </c>
      <c r="B13" s="227" t="s">
        <v>469</v>
      </c>
      <c r="C13" s="228" t="s">
        <v>470</v>
      </c>
      <c r="D13" s="229">
        <v>600</v>
      </c>
    </row>
    <row r="14" spans="1:6" ht="12.75">
      <c r="A14" s="174" t="s">
        <v>471</v>
      </c>
      <c r="B14" s="175" t="s">
        <v>472</v>
      </c>
      <c r="C14" s="230" t="s">
        <v>473</v>
      </c>
      <c r="D14" s="178">
        <v>1200</v>
      </c>
      <c r="F14" s="38">
        <v>0.430663</v>
      </c>
    </row>
    <row r="15" spans="1:6" ht="25.5">
      <c r="A15" s="174" t="s">
        <v>474</v>
      </c>
      <c r="B15" s="175" t="s">
        <v>475</v>
      </c>
      <c r="C15" s="230" t="s">
        <v>476</v>
      </c>
      <c r="D15" s="178">
        <v>603</v>
      </c>
      <c r="E15" s="106"/>
      <c r="F15" s="38">
        <v>0.430663</v>
      </c>
    </row>
    <row r="16" spans="1:6" s="38" customFormat="1" ht="12.75">
      <c r="A16" s="174" t="s">
        <v>477</v>
      </c>
      <c r="B16" s="175" t="s">
        <v>478</v>
      </c>
      <c r="C16" s="230" t="s">
        <v>479</v>
      </c>
      <c r="D16" s="178">
        <v>1200</v>
      </c>
      <c r="E16" s="106"/>
      <c r="F16" s="38">
        <v>0.430663</v>
      </c>
    </row>
    <row r="17" spans="1:6" s="38" customFormat="1" ht="26.25" thickBot="1">
      <c r="A17" s="174" t="s">
        <v>480</v>
      </c>
      <c r="B17" s="175" t="s">
        <v>481</v>
      </c>
      <c r="C17" s="230" t="s">
        <v>160</v>
      </c>
      <c r="D17" s="178">
        <v>242</v>
      </c>
      <c r="E17" s="106"/>
      <c r="F17" s="38">
        <v>0.430663</v>
      </c>
    </row>
    <row r="18" spans="1:5" ht="12.75">
      <c r="A18" s="170" t="s">
        <v>482</v>
      </c>
      <c r="B18" s="227" t="s">
        <v>483</v>
      </c>
      <c r="C18" s="171" t="s">
        <v>484</v>
      </c>
      <c r="D18" s="229">
        <v>966</v>
      </c>
      <c r="E18" s="106"/>
    </row>
    <row r="19" spans="1:5" ht="26.25" thickBot="1">
      <c r="A19" s="180" t="s">
        <v>485</v>
      </c>
      <c r="B19" s="181" t="s">
        <v>486</v>
      </c>
      <c r="C19" s="188" t="s">
        <v>142</v>
      </c>
      <c r="D19" s="183">
        <v>1056</v>
      </c>
      <c r="E19" s="106"/>
    </row>
    <row r="20" spans="1:5" ht="13.5" customHeight="1">
      <c r="A20" s="36"/>
      <c r="B20" s="35"/>
      <c r="C20" s="168" t="s">
        <v>344</v>
      </c>
      <c r="D20" s="61">
        <f>SUM(D4:D19)</f>
        <v>12144</v>
      </c>
      <c r="E20" s="105" t="s">
        <v>343</v>
      </c>
    </row>
    <row r="21" spans="1:5" s="32" customFormat="1" ht="13.5" customHeight="1">
      <c r="A21" s="36"/>
      <c r="B21" s="35"/>
      <c r="C21" s="62"/>
      <c r="D21" s="104"/>
      <c r="E21" s="106"/>
    </row>
    <row r="22" spans="2:6" s="38" customFormat="1" ht="13.5" thickBot="1">
      <c r="B22" s="84" t="s">
        <v>354</v>
      </c>
      <c r="D22" s="102"/>
      <c r="F22" s="38">
        <v>0.430663</v>
      </c>
    </row>
    <row r="23" spans="1:6" s="38" customFormat="1" ht="13.5" thickBot="1">
      <c r="A23" s="79" t="s">
        <v>346</v>
      </c>
      <c r="B23" s="119" t="s">
        <v>347</v>
      </c>
      <c r="C23" s="120" t="s">
        <v>328</v>
      </c>
      <c r="D23" s="136" t="s">
        <v>362</v>
      </c>
      <c r="E23" s="106"/>
      <c r="F23" s="38">
        <v>0.430663</v>
      </c>
    </row>
    <row r="24" spans="1:6" ht="25.5">
      <c r="A24" s="122" t="s">
        <v>227</v>
      </c>
      <c r="B24" s="125" t="s">
        <v>349</v>
      </c>
      <c r="C24" s="121" t="s">
        <v>228</v>
      </c>
      <c r="D24" s="116">
        <v>2323</v>
      </c>
      <c r="E24" s="106"/>
      <c r="F24" s="38">
        <v>0.430663</v>
      </c>
    </row>
    <row r="25" spans="1:6" ht="25.5">
      <c r="A25" s="123" t="s">
        <v>133</v>
      </c>
      <c r="B25" s="126" t="s">
        <v>134</v>
      </c>
      <c r="C25" s="71" t="s">
        <v>135</v>
      </c>
      <c r="D25" s="117">
        <v>2678</v>
      </c>
      <c r="E25" s="106"/>
      <c r="F25" s="38">
        <v>0.430663</v>
      </c>
    </row>
    <row r="26" spans="1:5" ht="25.5">
      <c r="A26" s="123" t="s">
        <v>148</v>
      </c>
      <c r="B26" s="126" t="s">
        <v>149</v>
      </c>
      <c r="C26" s="71" t="s">
        <v>150</v>
      </c>
      <c r="D26" s="117">
        <v>1314</v>
      </c>
      <c r="E26" s="106"/>
    </row>
    <row r="27" spans="1:5" s="38" customFormat="1" ht="28.5" customHeight="1" thickBot="1">
      <c r="A27" s="124" t="s">
        <v>163</v>
      </c>
      <c r="B27" s="127" t="s">
        <v>164</v>
      </c>
      <c r="C27" s="73" t="s">
        <v>165</v>
      </c>
      <c r="D27" s="118">
        <v>2910</v>
      </c>
      <c r="E27" s="106"/>
    </row>
    <row r="28" spans="3:6" s="38" customFormat="1" ht="12.75">
      <c r="C28" s="107"/>
      <c r="D28" s="108">
        <f>SUM(D24:D27)</f>
        <v>9225</v>
      </c>
      <c r="E28" s="109" t="s">
        <v>343</v>
      </c>
      <c r="F28" s="38">
        <v>0.430663</v>
      </c>
    </row>
    <row r="29" spans="1:6" ht="12.75">
      <c r="A29" s="38"/>
      <c r="B29" s="38"/>
      <c r="C29" s="38"/>
      <c r="E29" s="106"/>
      <c r="F29" s="38">
        <v>0.430663</v>
      </c>
    </row>
    <row r="30" spans="2:5" ht="13.5" thickBot="1">
      <c r="B30" s="40" t="s">
        <v>355</v>
      </c>
      <c r="E30" s="106"/>
    </row>
    <row r="31" spans="1:5" ht="13.5" thickBot="1">
      <c r="A31" s="42" t="s">
        <v>346</v>
      </c>
      <c r="B31" s="43" t="s">
        <v>347</v>
      </c>
      <c r="C31" s="44" t="s">
        <v>328</v>
      </c>
      <c r="D31" s="136" t="s">
        <v>362</v>
      </c>
      <c r="E31" s="106"/>
    </row>
    <row r="32" spans="1:5" s="38" customFormat="1" ht="13.5" thickBot="1">
      <c r="A32" s="110" t="s">
        <v>136</v>
      </c>
      <c r="B32" s="111" t="s">
        <v>137</v>
      </c>
      <c r="C32" s="112" t="s">
        <v>360</v>
      </c>
      <c r="D32" s="113">
        <v>3403</v>
      </c>
      <c r="E32" s="106"/>
    </row>
    <row r="33" spans="4:5" s="38" customFormat="1" ht="12.75">
      <c r="D33" s="104">
        <f>SUM(D32)</f>
        <v>3403</v>
      </c>
      <c r="E33" s="115" t="s">
        <v>343</v>
      </c>
    </row>
    <row r="34" spans="1:5" ht="12.75">
      <c r="A34" s="38"/>
      <c r="B34" s="38"/>
      <c r="C34" s="38"/>
      <c r="E34" s="106"/>
    </row>
    <row r="35" spans="2:5" ht="13.5" thickBot="1">
      <c r="B35" s="114" t="s">
        <v>356</v>
      </c>
      <c r="E35" s="106"/>
    </row>
    <row r="36" spans="1:5" ht="13.5" thickBot="1">
      <c r="A36" s="42" t="s">
        <v>346</v>
      </c>
      <c r="B36" s="43" t="s">
        <v>347</v>
      </c>
      <c r="C36" s="44" t="s">
        <v>328</v>
      </c>
      <c r="D36" s="136" t="s">
        <v>362</v>
      </c>
      <c r="E36" s="115" t="s">
        <v>343</v>
      </c>
    </row>
    <row r="37" spans="1:4" ht="26.25" thickBot="1">
      <c r="A37" s="110" t="s">
        <v>29</v>
      </c>
      <c r="B37" s="111" t="s">
        <v>30</v>
      </c>
      <c r="C37" s="112" t="s">
        <v>361</v>
      </c>
      <c r="D37" s="113">
        <v>427</v>
      </c>
    </row>
    <row r="38" spans="1:5" ht="12.75">
      <c r="A38" s="38"/>
      <c r="B38" s="38"/>
      <c r="C38" s="38"/>
      <c r="D38" s="104">
        <f>SUM(D37)</f>
        <v>427</v>
      </c>
      <c r="E38" s="115" t="s">
        <v>343</v>
      </c>
    </row>
    <row r="41" spans="3:5" ht="12.75">
      <c r="C41" s="104" t="s">
        <v>541</v>
      </c>
      <c r="D41" s="61">
        <f>D20+D28+D33+D38</f>
        <v>25199</v>
      </c>
      <c r="E41" s="105" t="s">
        <v>343</v>
      </c>
    </row>
  </sheetData>
  <printOptions/>
  <pageMargins left="0.75" right="0.75" top="1" bottom="1" header="0.5" footer="0.5"/>
  <pageSetup horizontalDpi="600" verticalDpi="600" orientation="landscape" paperSize="9" scale="70" r:id="rId2"/>
  <headerFooter alignWithMargins="0">
    <oddHeader>&amp;L&amp;G&amp;C&amp;"Arial,Tučné"&amp;12Prehľad poskytnutých prostriedkov za rok 2004&amp;"Arial,Normálne"&amp;10
&amp;R&amp;"Arial,Tučné"&amp;12Príloha  2</oddHeader>
    <oddFooter>&amp;L&amp;"Arial,Tučné"Apríl 2005&amp;CStrana &amp;P zo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/>
  <dimension ref="A2:E56"/>
  <sheetViews>
    <sheetView zoomScale="75" zoomScaleNormal="75" workbookViewId="0" topLeftCell="A13">
      <selection activeCell="B11" sqref="B11"/>
    </sheetView>
  </sheetViews>
  <sheetFormatPr defaultColWidth="9.140625" defaultRowHeight="12.75"/>
  <cols>
    <col min="1" max="1" width="21.28125" style="1" customWidth="1"/>
    <col min="2" max="2" width="113.8515625" style="1" customWidth="1"/>
    <col min="3" max="3" width="43.421875" style="1" customWidth="1"/>
    <col min="4" max="4" width="14.140625" style="1" customWidth="1"/>
    <col min="5" max="16384" width="9.140625" style="1" customWidth="1"/>
  </cols>
  <sheetData>
    <row r="2" ht="13.5" thickBot="1">
      <c r="B2" s="2" t="s">
        <v>350</v>
      </c>
    </row>
    <row r="3" spans="1:5" ht="15" customHeight="1" thickBot="1">
      <c r="A3" s="19" t="s">
        <v>346</v>
      </c>
      <c r="B3" s="20" t="s">
        <v>347</v>
      </c>
      <c r="C3" s="23" t="s">
        <v>328</v>
      </c>
      <c r="D3" s="136" t="s">
        <v>362</v>
      </c>
      <c r="E3" s="24"/>
    </row>
    <row r="4" spans="1:5" ht="12.75">
      <c r="A4" s="282" t="s">
        <v>122</v>
      </c>
      <c r="B4" s="141" t="s">
        <v>123</v>
      </c>
      <c r="C4" s="144" t="s">
        <v>345</v>
      </c>
      <c r="D4" s="33">
        <v>4263</v>
      </c>
      <c r="E4" s="24"/>
    </row>
    <row r="5" spans="1:5" ht="12.75">
      <c r="A5" s="283" t="s">
        <v>124</v>
      </c>
      <c r="B5" s="142" t="s">
        <v>125</v>
      </c>
      <c r="C5" s="145" t="s">
        <v>364</v>
      </c>
      <c r="D5" s="30">
        <v>1530</v>
      </c>
      <c r="E5" s="24"/>
    </row>
    <row r="6" spans="1:5" ht="12.75">
      <c r="A6" s="283" t="s">
        <v>126</v>
      </c>
      <c r="B6" s="142" t="s">
        <v>374</v>
      </c>
      <c r="C6" s="145" t="s">
        <v>365</v>
      </c>
      <c r="D6" s="30">
        <v>1558</v>
      </c>
      <c r="E6" s="24"/>
    </row>
    <row r="7" spans="1:5" ht="12.75">
      <c r="A7" s="283" t="s">
        <v>127</v>
      </c>
      <c r="B7" s="142" t="s">
        <v>128</v>
      </c>
      <c r="C7" s="145" t="s">
        <v>365</v>
      </c>
      <c r="D7" s="30">
        <v>1068</v>
      </c>
      <c r="E7" s="24"/>
    </row>
    <row r="8" spans="1:5" ht="12.75">
      <c r="A8" s="283" t="s">
        <v>129</v>
      </c>
      <c r="B8" s="142" t="s">
        <v>130</v>
      </c>
      <c r="C8" s="145" t="s">
        <v>366</v>
      </c>
      <c r="D8" s="30">
        <v>1470</v>
      </c>
      <c r="E8" s="24"/>
    </row>
    <row r="9" spans="1:5" ht="13.5" thickBot="1">
      <c r="A9" s="284" t="s">
        <v>131</v>
      </c>
      <c r="B9" s="143" t="s">
        <v>132</v>
      </c>
      <c r="C9" s="146" t="s">
        <v>366</v>
      </c>
      <c r="D9" s="31">
        <v>1415</v>
      </c>
      <c r="E9" s="29"/>
    </row>
    <row r="10" spans="1:4" ht="12.75">
      <c r="A10" s="266" t="s">
        <v>487</v>
      </c>
      <c r="B10" s="274" t="s">
        <v>488</v>
      </c>
      <c r="C10" s="206" t="s">
        <v>366</v>
      </c>
      <c r="D10" s="285">
        <v>1646</v>
      </c>
    </row>
    <row r="11" spans="1:4" ht="12.75">
      <c r="A11" s="267" t="s">
        <v>489</v>
      </c>
      <c r="B11" s="275" t="s">
        <v>490</v>
      </c>
      <c r="C11" s="276" t="s">
        <v>366</v>
      </c>
      <c r="D11" s="286">
        <v>1283</v>
      </c>
    </row>
    <row r="12" spans="1:5" ht="12.75">
      <c r="A12" s="267" t="s">
        <v>491</v>
      </c>
      <c r="B12" s="275" t="s">
        <v>492</v>
      </c>
      <c r="C12" s="276" t="s">
        <v>366</v>
      </c>
      <c r="D12" s="286">
        <v>471</v>
      </c>
      <c r="E12" s="7"/>
    </row>
    <row r="13" spans="1:4" ht="12.75">
      <c r="A13" s="267" t="s">
        <v>493</v>
      </c>
      <c r="B13" s="275" t="s">
        <v>494</v>
      </c>
      <c r="C13" s="276" t="s">
        <v>366</v>
      </c>
      <c r="D13" s="286">
        <v>1328</v>
      </c>
    </row>
    <row r="14" spans="1:4" ht="13.5" thickBot="1">
      <c r="A14" s="268" t="s">
        <v>495</v>
      </c>
      <c r="B14" s="187" t="s">
        <v>496</v>
      </c>
      <c r="C14" s="277" t="s">
        <v>366</v>
      </c>
      <c r="D14" s="287">
        <v>1168</v>
      </c>
    </row>
    <row r="15" spans="1:5" ht="12.75">
      <c r="A15" s="5"/>
      <c r="B15" s="5"/>
      <c r="C15" s="296" t="s">
        <v>553</v>
      </c>
      <c r="D15" s="231">
        <f>SUM(D4:D14)</f>
        <v>17200</v>
      </c>
      <c r="E15" s="7" t="s">
        <v>343</v>
      </c>
    </row>
    <row r="16" spans="1:5" ht="12.75">
      <c r="A16"/>
      <c r="B16"/>
      <c r="C16"/>
      <c r="D16"/>
      <c r="E16"/>
    </row>
    <row r="17" spans="1:5" ht="13.5" thickBot="1">
      <c r="A17" s="6"/>
      <c r="B17" s="7" t="s">
        <v>352</v>
      </c>
      <c r="C17" s="6"/>
      <c r="D17" s="8"/>
      <c r="E17" s="6"/>
    </row>
    <row r="18" spans="1:5" ht="13.5" thickBot="1">
      <c r="A18" s="19" t="s">
        <v>346</v>
      </c>
      <c r="B18" s="20" t="s">
        <v>347</v>
      </c>
      <c r="C18" s="22" t="s">
        <v>328</v>
      </c>
      <c r="D18" s="136" t="s">
        <v>362</v>
      </c>
      <c r="E18" s="6"/>
    </row>
    <row r="19" spans="1:5" ht="12.75">
      <c r="A19" s="15" t="s">
        <v>207</v>
      </c>
      <c r="B19" s="25" t="s">
        <v>208</v>
      </c>
      <c r="C19" s="15" t="s">
        <v>209</v>
      </c>
      <c r="D19" s="100">
        <v>1110</v>
      </c>
      <c r="E19"/>
    </row>
    <row r="20" spans="1:5" ht="12.75">
      <c r="A20" s="16" t="s">
        <v>210</v>
      </c>
      <c r="B20" s="26" t="s">
        <v>211</v>
      </c>
      <c r="C20" s="16" t="s">
        <v>212</v>
      </c>
      <c r="D20" s="30">
        <v>764</v>
      </c>
      <c r="E20"/>
    </row>
    <row r="21" spans="1:5" ht="12.75">
      <c r="A21" s="16" t="s">
        <v>237</v>
      </c>
      <c r="B21" s="26" t="s">
        <v>375</v>
      </c>
      <c r="C21" s="16" t="s">
        <v>238</v>
      </c>
      <c r="D21" s="34">
        <v>900</v>
      </c>
      <c r="E21"/>
    </row>
    <row r="22" spans="1:5" ht="13.5" thickBot="1">
      <c r="A22" s="17" t="s">
        <v>254</v>
      </c>
      <c r="B22" s="27" t="s">
        <v>255</v>
      </c>
      <c r="C22" s="17" t="s">
        <v>256</v>
      </c>
      <c r="D22" s="31">
        <v>533</v>
      </c>
      <c r="E22"/>
    </row>
    <row r="23" spans="1:5" ht="12.75">
      <c r="A23" s="12"/>
      <c r="B23" s="13"/>
      <c r="C23" s="104" t="s">
        <v>552</v>
      </c>
      <c r="D23" s="28">
        <f>SUM(D19:D22)</f>
        <v>3307</v>
      </c>
      <c r="E23" s="7" t="s">
        <v>343</v>
      </c>
    </row>
    <row r="24" ht="12.75" hidden="1"/>
    <row r="25" spans="4:5" ht="12.75">
      <c r="D25" s="11"/>
      <c r="E25"/>
    </row>
    <row r="26" spans="2:5" ht="13.5" thickBot="1">
      <c r="B26" s="2" t="s">
        <v>357</v>
      </c>
      <c r="D26" s="11"/>
      <c r="E26"/>
    </row>
    <row r="27" spans="1:5" ht="13.5" thickBot="1">
      <c r="A27" s="19" t="s">
        <v>346</v>
      </c>
      <c r="B27" s="20" t="s">
        <v>347</v>
      </c>
      <c r="C27" s="19" t="s">
        <v>328</v>
      </c>
      <c r="D27" s="136" t="s">
        <v>362</v>
      </c>
      <c r="E27"/>
    </row>
    <row r="28" spans="1:5" ht="12.75">
      <c r="A28" s="3" t="s">
        <v>154</v>
      </c>
      <c r="B28" s="14" t="s">
        <v>332</v>
      </c>
      <c r="C28" s="21" t="s">
        <v>155</v>
      </c>
      <c r="D28" s="289">
        <v>3065</v>
      </c>
      <c r="E28"/>
    </row>
    <row r="29" spans="1:5" ht="26.25" thickBot="1">
      <c r="A29" s="290" t="s">
        <v>156</v>
      </c>
      <c r="B29" s="291" t="s">
        <v>157</v>
      </c>
      <c r="C29" s="292" t="s">
        <v>155</v>
      </c>
      <c r="D29" s="293">
        <v>817</v>
      </c>
      <c r="E29"/>
    </row>
    <row r="30" spans="1:5" ht="12.75">
      <c r="A30" s="5"/>
      <c r="B30" s="4"/>
      <c r="C30" s="169" t="s">
        <v>551</v>
      </c>
      <c r="D30" s="18">
        <f>SUM(D28:D29)</f>
        <v>3882</v>
      </c>
      <c r="E30" s="18" t="s">
        <v>343</v>
      </c>
    </row>
    <row r="31" spans="1:5" ht="12.75">
      <c r="A31"/>
      <c r="B31"/>
      <c r="C31"/>
      <c r="D31"/>
      <c r="E31"/>
    </row>
    <row r="32" spans="1:5" ht="13.5" thickBot="1">
      <c r="A32" s="6"/>
      <c r="B32" s="7" t="s">
        <v>351</v>
      </c>
      <c r="C32" s="6"/>
      <c r="D32" s="6"/>
      <c r="E32" s="6"/>
    </row>
    <row r="33" spans="1:5" ht="13.5" thickBot="1">
      <c r="A33" s="133" t="s">
        <v>346</v>
      </c>
      <c r="B33" s="167" t="s">
        <v>347</v>
      </c>
      <c r="C33" s="22" t="s">
        <v>328</v>
      </c>
      <c r="D33" s="136" t="s">
        <v>362</v>
      </c>
      <c r="E33" s="6"/>
    </row>
    <row r="34" spans="1:5" ht="12.75">
      <c r="A34" s="128" t="s">
        <v>213</v>
      </c>
      <c r="B34" s="166" t="s">
        <v>214</v>
      </c>
      <c r="C34" s="137" t="s">
        <v>215</v>
      </c>
      <c r="D34" s="152">
        <v>3120</v>
      </c>
      <c r="E34" s="6"/>
    </row>
    <row r="35" spans="1:5" ht="12.75">
      <c r="A35" s="128" t="s">
        <v>218</v>
      </c>
      <c r="B35" s="139" t="s">
        <v>219</v>
      </c>
      <c r="C35" s="137" t="s">
        <v>220</v>
      </c>
      <c r="D35" s="148">
        <v>2320</v>
      </c>
      <c r="E35" s="6"/>
    </row>
    <row r="36" spans="1:5" ht="12.75">
      <c r="A36" s="128" t="s">
        <v>221</v>
      </c>
      <c r="B36" s="128" t="s">
        <v>222</v>
      </c>
      <c r="C36" s="137" t="s">
        <v>223</v>
      </c>
      <c r="D36" s="148">
        <v>550</v>
      </c>
      <c r="E36" s="6"/>
    </row>
    <row r="37" spans="1:5" ht="12.75">
      <c r="A37" s="128" t="s">
        <v>224</v>
      </c>
      <c r="B37" s="139" t="s">
        <v>225</v>
      </c>
      <c r="C37" s="137" t="s">
        <v>226</v>
      </c>
      <c r="D37" s="148">
        <v>4970</v>
      </c>
      <c r="E37" s="6"/>
    </row>
    <row r="38" spans="1:5" ht="12.75">
      <c r="A38" s="128" t="s">
        <v>229</v>
      </c>
      <c r="B38" s="128" t="s">
        <v>230</v>
      </c>
      <c r="C38" s="161" t="s">
        <v>545</v>
      </c>
      <c r="D38" s="148">
        <v>1085</v>
      </c>
      <c r="E38" s="6"/>
    </row>
    <row r="39" spans="1:5" ht="12.75">
      <c r="A39" s="128" t="s">
        <v>231</v>
      </c>
      <c r="B39" s="139" t="s">
        <v>232</v>
      </c>
      <c r="C39" s="162" t="s">
        <v>233</v>
      </c>
      <c r="D39" s="148">
        <v>4170</v>
      </c>
      <c r="E39" s="6"/>
    </row>
    <row r="40" spans="1:5" ht="12.75">
      <c r="A40" s="128" t="s">
        <v>234</v>
      </c>
      <c r="B40" s="139" t="s">
        <v>235</v>
      </c>
      <c r="C40" s="162" t="s">
        <v>236</v>
      </c>
      <c r="D40" s="148">
        <v>1277</v>
      </c>
      <c r="E40" s="6"/>
    </row>
    <row r="41" spans="1:5" ht="12.75">
      <c r="A41" s="128" t="s">
        <v>239</v>
      </c>
      <c r="B41" s="139" t="s">
        <v>240</v>
      </c>
      <c r="C41" s="162" t="s">
        <v>241</v>
      </c>
      <c r="D41" s="148">
        <v>310</v>
      </c>
      <c r="E41" s="6"/>
    </row>
    <row r="42" spans="1:5" ht="12.75">
      <c r="A42" s="128" t="s">
        <v>242</v>
      </c>
      <c r="B42" s="139" t="s">
        <v>243</v>
      </c>
      <c r="C42" s="162" t="s">
        <v>241</v>
      </c>
      <c r="D42" s="148">
        <v>212</v>
      </c>
      <c r="E42" s="6"/>
    </row>
    <row r="43" spans="1:5" ht="12.75">
      <c r="A43" s="128" t="s">
        <v>246</v>
      </c>
      <c r="B43" s="139" t="s">
        <v>247</v>
      </c>
      <c r="C43" s="162" t="s">
        <v>248</v>
      </c>
      <c r="D43" s="148">
        <v>1173</v>
      </c>
      <c r="E43" s="6"/>
    </row>
    <row r="44" spans="1:5" ht="12.75">
      <c r="A44" s="128" t="s">
        <v>249</v>
      </c>
      <c r="B44" s="128" t="s">
        <v>369</v>
      </c>
      <c r="C44" s="162" t="s">
        <v>250</v>
      </c>
      <c r="D44" s="148">
        <v>1058</v>
      </c>
      <c r="E44" s="6"/>
    </row>
    <row r="45" spans="1:5" ht="12.75">
      <c r="A45" s="128" t="s">
        <v>251</v>
      </c>
      <c r="B45" s="128" t="s">
        <v>252</v>
      </c>
      <c r="C45" s="162" t="s">
        <v>253</v>
      </c>
      <c r="D45" s="148">
        <v>5100</v>
      </c>
      <c r="E45" s="6"/>
    </row>
    <row r="46" spans="1:5" ht="12.75">
      <c r="A46" s="128" t="s">
        <v>161</v>
      </c>
      <c r="B46" s="139" t="s">
        <v>162</v>
      </c>
      <c r="C46" s="163" t="s">
        <v>545</v>
      </c>
      <c r="D46" s="148">
        <v>1446</v>
      </c>
      <c r="E46" s="6"/>
    </row>
    <row r="47" spans="1:5" ht="13.5" thickBot="1">
      <c r="A47" s="129" t="s">
        <v>257</v>
      </c>
      <c r="B47" s="140" t="s">
        <v>258</v>
      </c>
      <c r="C47" s="138" t="s">
        <v>259</v>
      </c>
      <c r="D47" s="149">
        <v>2400</v>
      </c>
      <c r="E47" s="6"/>
    </row>
    <row r="48" spans="1:5" ht="12.75">
      <c r="A48" s="9"/>
      <c r="B48" s="10"/>
      <c r="C48" s="10" t="s">
        <v>546</v>
      </c>
      <c r="D48" s="153">
        <f>SUM(D34:D47)</f>
        <v>29191</v>
      </c>
      <c r="E48" s="7" t="s">
        <v>343</v>
      </c>
    </row>
    <row r="49" spans="1:5" ht="12.75">
      <c r="A49" s="9"/>
      <c r="B49" s="10"/>
      <c r="C49" s="10"/>
      <c r="D49" s="153"/>
      <c r="E49" s="6"/>
    </row>
    <row r="50" spans="1:5" ht="13.5" thickBot="1">
      <c r="A50" s="9"/>
      <c r="B50" s="7" t="s">
        <v>370</v>
      </c>
      <c r="C50" s="6"/>
      <c r="D50" s="6"/>
      <c r="E50" s="6"/>
    </row>
    <row r="51" spans="1:5" ht="13.5" thickBot="1">
      <c r="A51" s="155" t="s">
        <v>346</v>
      </c>
      <c r="B51" s="164" t="s">
        <v>347</v>
      </c>
      <c r="C51" s="158" t="s">
        <v>328</v>
      </c>
      <c r="D51" s="136" t="s">
        <v>362</v>
      </c>
      <c r="E51"/>
    </row>
    <row r="52" spans="1:5" ht="12.75">
      <c r="A52" s="156" t="s">
        <v>216</v>
      </c>
      <c r="B52" s="165" t="s">
        <v>217</v>
      </c>
      <c r="C52" s="159" t="s">
        <v>348</v>
      </c>
      <c r="D52" s="152">
        <v>5460</v>
      </c>
      <c r="E52"/>
    </row>
    <row r="53" spans="1:5" ht="13.5" thickBot="1">
      <c r="A53" s="157" t="s">
        <v>244</v>
      </c>
      <c r="B53" s="129" t="s">
        <v>245</v>
      </c>
      <c r="C53" s="160" t="s">
        <v>348</v>
      </c>
      <c r="D53" s="149">
        <v>638</v>
      </c>
      <c r="E53"/>
    </row>
    <row r="54" spans="1:5" ht="12.75">
      <c r="A54" s="9"/>
      <c r="B54" s="9"/>
      <c r="C54" s="10" t="s">
        <v>548</v>
      </c>
      <c r="D54" s="153">
        <f>SUM(D52:D53)</f>
        <v>6098</v>
      </c>
      <c r="E54" s="7" t="s">
        <v>343</v>
      </c>
    </row>
    <row r="55" spans="1:5" ht="12.75">
      <c r="A55" s="9"/>
      <c r="B55" s="9"/>
      <c r="C55" s="10"/>
      <c r="D55" s="153"/>
      <c r="E55"/>
    </row>
    <row r="56" spans="1:5" ht="12.75">
      <c r="A56"/>
      <c r="B56"/>
      <c r="C56" s="294" t="s">
        <v>547</v>
      </c>
      <c r="D56" s="154">
        <f>D48+D54</f>
        <v>35289</v>
      </c>
      <c r="E56" s="7" t="s">
        <v>343</v>
      </c>
    </row>
  </sheetData>
  <printOptions/>
  <pageMargins left="0.75" right="0.75" top="1" bottom="1" header="0.5" footer="0.5"/>
  <pageSetup horizontalDpi="600" verticalDpi="600" orientation="landscape" paperSize="9" scale="64" r:id="rId2"/>
  <headerFooter alignWithMargins="0">
    <oddHeader>&amp;L&amp;G&amp;C
&amp;"Arial,Tučné"&amp;12Prehľad poskytnutých prostriedkov za rok 2004
&amp;"Arial,Normálne"&amp;10
&amp;R&amp;"Arial,Tučné"&amp;12Príloha 2</oddHeader>
    <oddFooter>&amp;L&amp;"Arial,Tučné"Apríl 2005
&amp;CStrana &amp;P zo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5"/>
  <dimension ref="A1:H94"/>
  <sheetViews>
    <sheetView zoomScale="75" zoomScaleNormal="75" workbookViewId="0" topLeftCell="A1">
      <selection activeCell="B44" sqref="B44"/>
    </sheetView>
  </sheetViews>
  <sheetFormatPr defaultColWidth="9.140625" defaultRowHeight="12.75"/>
  <cols>
    <col min="1" max="1" width="17.421875" style="39" customWidth="1"/>
    <col min="2" max="2" width="127.28125" style="39" customWidth="1"/>
    <col min="3" max="3" width="40.421875" style="39" customWidth="1"/>
    <col min="4" max="5" width="0" style="39" hidden="1" customWidth="1"/>
    <col min="6" max="6" width="14.140625" style="41" customWidth="1"/>
    <col min="7" max="16384" width="9.140625" style="39" customWidth="1"/>
  </cols>
  <sheetData>
    <row r="1" spans="1:6" ht="14.25" customHeight="1">
      <c r="A1" s="35"/>
      <c r="B1" s="35"/>
      <c r="C1" s="35"/>
      <c r="D1" s="36"/>
      <c r="E1" s="36"/>
      <c r="F1" s="37"/>
    </row>
    <row r="2" ht="13.5" thickBot="1">
      <c r="B2" s="40" t="s">
        <v>330</v>
      </c>
    </row>
    <row r="3" spans="1:6" ht="13.5" thickBot="1">
      <c r="A3" s="42" t="s">
        <v>346</v>
      </c>
      <c r="B3" s="43" t="s">
        <v>347</v>
      </c>
      <c r="C3" s="44" t="s">
        <v>328</v>
      </c>
      <c r="D3" s="45">
        <v>2003</v>
      </c>
      <c r="E3" s="43"/>
      <c r="F3" s="134" t="s">
        <v>362</v>
      </c>
    </row>
    <row r="4" spans="1:8" ht="12.75">
      <c r="A4" s="46" t="s">
        <v>260</v>
      </c>
      <c r="B4" s="47" t="s">
        <v>261</v>
      </c>
      <c r="C4" s="50" t="s">
        <v>376</v>
      </c>
      <c r="D4" s="48">
        <v>298</v>
      </c>
      <c r="E4" s="49"/>
      <c r="F4" s="33">
        <v>486</v>
      </c>
      <c r="H4" s="135"/>
    </row>
    <row r="5" spans="1:8" ht="12.75">
      <c r="A5" s="50" t="s">
        <v>262</v>
      </c>
      <c r="B5" s="51" t="s">
        <v>263</v>
      </c>
      <c r="C5" s="50" t="s">
        <v>377</v>
      </c>
      <c r="D5" s="52">
        <v>229</v>
      </c>
      <c r="E5" s="53"/>
      <c r="F5" s="30">
        <v>303</v>
      </c>
      <c r="H5" s="135"/>
    </row>
    <row r="6" spans="1:8" ht="12.75">
      <c r="A6" s="50" t="s">
        <v>264</v>
      </c>
      <c r="B6" s="51" t="s">
        <v>265</v>
      </c>
      <c r="C6" s="50" t="s">
        <v>376</v>
      </c>
      <c r="D6" s="52">
        <v>210</v>
      </c>
      <c r="E6" s="53"/>
      <c r="F6" s="30">
        <v>350</v>
      </c>
      <c r="H6" s="135"/>
    </row>
    <row r="7" spans="1:8" ht="12.75">
      <c r="A7" s="50" t="s">
        <v>266</v>
      </c>
      <c r="B7" s="51" t="s">
        <v>267</v>
      </c>
      <c r="C7" s="50" t="s">
        <v>378</v>
      </c>
      <c r="D7" s="52">
        <v>491</v>
      </c>
      <c r="E7" s="53"/>
      <c r="F7" s="30">
        <v>916</v>
      </c>
      <c r="H7" s="135"/>
    </row>
    <row r="8" spans="1:8" ht="12.75">
      <c r="A8" s="50" t="s">
        <v>268</v>
      </c>
      <c r="B8" s="51" t="s">
        <v>269</v>
      </c>
      <c r="C8" s="50" t="s">
        <v>379</v>
      </c>
      <c r="D8" s="52">
        <v>582</v>
      </c>
      <c r="E8" s="53"/>
      <c r="F8" s="30">
        <v>1070</v>
      </c>
      <c r="H8" s="135"/>
    </row>
    <row r="9" spans="1:8" ht="12.75">
      <c r="A9" s="50" t="s">
        <v>270</v>
      </c>
      <c r="B9" s="51" t="s">
        <v>271</v>
      </c>
      <c r="C9" s="50" t="s">
        <v>378</v>
      </c>
      <c r="D9" s="52">
        <v>575</v>
      </c>
      <c r="E9" s="53"/>
      <c r="F9" s="30">
        <v>988</v>
      </c>
      <c r="H9" s="135"/>
    </row>
    <row r="10" spans="1:8" ht="12.75">
      <c r="A10" s="50" t="s">
        <v>272</v>
      </c>
      <c r="B10" s="51" t="s">
        <v>273</v>
      </c>
      <c r="C10" s="50" t="s">
        <v>376</v>
      </c>
      <c r="D10" s="52">
        <v>340</v>
      </c>
      <c r="E10" s="53"/>
      <c r="F10" s="30">
        <v>499</v>
      </c>
      <c r="H10" s="135"/>
    </row>
    <row r="11" spans="1:8" ht="12.75">
      <c r="A11" s="50" t="s">
        <v>274</v>
      </c>
      <c r="B11" s="51" t="s">
        <v>275</v>
      </c>
      <c r="C11" s="50" t="s">
        <v>380</v>
      </c>
      <c r="D11" s="52">
        <v>252</v>
      </c>
      <c r="E11" s="53"/>
      <c r="F11" s="30">
        <v>485</v>
      </c>
      <c r="H11" s="135"/>
    </row>
    <row r="12" spans="1:8" ht="12.75">
      <c r="A12" s="50" t="s">
        <v>276</v>
      </c>
      <c r="B12" s="51" t="s">
        <v>277</v>
      </c>
      <c r="C12" s="50" t="s">
        <v>381</v>
      </c>
      <c r="D12" s="52">
        <v>600</v>
      </c>
      <c r="E12" s="53"/>
      <c r="F12" s="30">
        <v>1040</v>
      </c>
      <c r="H12" s="135"/>
    </row>
    <row r="13" spans="1:8" ht="12.75">
      <c r="A13" s="50" t="s">
        <v>278</v>
      </c>
      <c r="B13" s="51" t="s">
        <v>279</v>
      </c>
      <c r="C13" s="50" t="s">
        <v>376</v>
      </c>
      <c r="D13" s="52">
        <v>216</v>
      </c>
      <c r="E13" s="53"/>
      <c r="F13" s="30">
        <v>370</v>
      </c>
      <c r="H13" s="135"/>
    </row>
    <row r="14" spans="1:8" ht="12.75">
      <c r="A14" s="50" t="s">
        <v>280</v>
      </c>
      <c r="B14" s="51" t="s">
        <v>281</v>
      </c>
      <c r="C14" s="50" t="s">
        <v>381</v>
      </c>
      <c r="D14" s="52">
        <v>960</v>
      </c>
      <c r="E14" s="53"/>
      <c r="F14" s="30">
        <v>1770</v>
      </c>
      <c r="H14" s="135"/>
    </row>
    <row r="15" spans="1:8" ht="12.75">
      <c r="A15" s="50" t="s">
        <v>283</v>
      </c>
      <c r="B15" s="51" t="s">
        <v>284</v>
      </c>
      <c r="C15" s="50" t="s">
        <v>376</v>
      </c>
      <c r="D15" s="52">
        <v>139</v>
      </c>
      <c r="E15" s="53"/>
      <c r="F15" s="30">
        <v>234</v>
      </c>
      <c r="H15" s="135"/>
    </row>
    <row r="16" spans="1:8" ht="12.75">
      <c r="A16" s="50" t="s">
        <v>285</v>
      </c>
      <c r="B16" s="51" t="s">
        <v>286</v>
      </c>
      <c r="C16" s="50" t="s">
        <v>376</v>
      </c>
      <c r="D16" s="52">
        <v>134</v>
      </c>
      <c r="E16" s="53"/>
      <c r="F16" s="30">
        <v>217</v>
      </c>
      <c r="H16" s="135"/>
    </row>
    <row r="17" spans="1:8" ht="12.75">
      <c r="A17" s="50" t="s">
        <v>287</v>
      </c>
      <c r="B17" s="51" t="s">
        <v>288</v>
      </c>
      <c r="C17" s="50" t="s">
        <v>386</v>
      </c>
      <c r="D17" s="52">
        <v>446</v>
      </c>
      <c r="E17" s="53"/>
      <c r="F17" s="30">
        <v>750</v>
      </c>
      <c r="H17" s="135"/>
    </row>
    <row r="18" spans="1:8" ht="12.75">
      <c r="A18" s="50" t="s">
        <v>289</v>
      </c>
      <c r="B18" s="51" t="s">
        <v>290</v>
      </c>
      <c r="C18" s="50"/>
      <c r="D18" s="52">
        <v>562</v>
      </c>
      <c r="E18" s="53"/>
      <c r="F18" s="30">
        <v>939</v>
      </c>
      <c r="H18" s="135"/>
    </row>
    <row r="19" spans="1:8" ht="12.75">
      <c r="A19" s="50" t="s">
        <v>291</v>
      </c>
      <c r="B19" s="51" t="s">
        <v>292</v>
      </c>
      <c r="C19" s="50" t="s">
        <v>381</v>
      </c>
      <c r="D19" s="52">
        <v>294</v>
      </c>
      <c r="E19" s="53"/>
      <c r="F19" s="30">
        <v>490</v>
      </c>
      <c r="H19" s="135"/>
    </row>
    <row r="20" spans="1:8" ht="12.75">
      <c r="A20" s="50" t="s">
        <v>293</v>
      </c>
      <c r="B20" s="51" t="s">
        <v>294</v>
      </c>
      <c r="C20" s="50" t="s">
        <v>382</v>
      </c>
      <c r="D20" s="52">
        <v>99</v>
      </c>
      <c r="E20" s="53"/>
      <c r="F20" s="30">
        <v>220</v>
      </c>
      <c r="H20" s="135"/>
    </row>
    <row r="21" spans="1:8" ht="12.75">
      <c r="A21" s="50" t="s">
        <v>295</v>
      </c>
      <c r="B21" s="51" t="s">
        <v>296</v>
      </c>
      <c r="C21" s="50" t="s">
        <v>383</v>
      </c>
      <c r="D21" s="54">
        <v>480</v>
      </c>
      <c r="E21" s="55"/>
      <c r="F21" s="30">
        <v>800</v>
      </c>
      <c r="H21" s="135"/>
    </row>
    <row r="22" spans="1:8" ht="12.75">
      <c r="A22" s="50" t="s">
        <v>297</v>
      </c>
      <c r="B22" s="51" t="s">
        <v>298</v>
      </c>
      <c r="C22" s="50" t="s">
        <v>384</v>
      </c>
      <c r="D22" s="52">
        <v>360</v>
      </c>
      <c r="E22" s="53"/>
      <c r="F22" s="30">
        <v>550</v>
      </c>
      <c r="H22" s="135"/>
    </row>
    <row r="23" spans="1:8" ht="12.75">
      <c r="A23" s="50" t="s">
        <v>299</v>
      </c>
      <c r="B23" s="51" t="s">
        <v>300</v>
      </c>
      <c r="C23" s="56" t="s">
        <v>385</v>
      </c>
      <c r="D23" s="52">
        <v>1793</v>
      </c>
      <c r="E23" s="53"/>
      <c r="F23" s="30">
        <v>3190</v>
      </c>
      <c r="H23" s="135"/>
    </row>
    <row r="24" spans="1:8" ht="12.75">
      <c r="A24" s="50" t="s">
        <v>301</v>
      </c>
      <c r="B24" s="51" t="s">
        <v>302</v>
      </c>
      <c r="C24" s="50" t="s">
        <v>377</v>
      </c>
      <c r="D24" s="52">
        <v>318</v>
      </c>
      <c r="E24" s="53"/>
      <c r="F24" s="30">
        <v>530</v>
      </c>
      <c r="H24" s="135"/>
    </row>
    <row r="25" spans="1:8" ht="12.75">
      <c r="A25" s="50" t="s">
        <v>306</v>
      </c>
      <c r="B25" s="51" t="s">
        <v>307</v>
      </c>
      <c r="C25" s="50" t="s">
        <v>308</v>
      </c>
      <c r="D25" s="52">
        <v>73</v>
      </c>
      <c r="E25" s="53"/>
      <c r="F25" s="30">
        <v>128</v>
      </c>
      <c r="H25" s="135"/>
    </row>
    <row r="26" spans="1:8" ht="12.75">
      <c r="A26" s="50" t="s">
        <v>309</v>
      </c>
      <c r="B26" s="51" t="s">
        <v>310</v>
      </c>
      <c r="C26" s="50" t="s">
        <v>387</v>
      </c>
      <c r="D26" s="52">
        <v>923</v>
      </c>
      <c r="E26" s="53"/>
      <c r="F26" s="30">
        <v>1879</v>
      </c>
      <c r="H26" s="135"/>
    </row>
    <row r="27" spans="1:8" ht="12.75">
      <c r="A27" s="50" t="s">
        <v>311</v>
      </c>
      <c r="B27" s="51" t="s">
        <v>312</v>
      </c>
      <c r="C27" s="50" t="s">
        <v>388</v>
      </c>
      <c r="D27" s="52">
        <v>73</v>
      </c>
      <c r="E27" s="53"/>
      <c r="F27" s="30">
        <v>152</v>
      </c>
      <c r="H27" s="135"/>
    </row>
    <row r="28" spans="1:8" ht="12.75">
      <c r="A28" s="50" t="s">
        <v>313</v>
      </c>
      <c r="B28" s="51" t="s">
        <v>314</v>
      </c>
      <c r="C28" s="50" t="s">
        <v>392</v>
      </c>
      <c r="D28" s="52">
        <v>708</v>
      </c>
      <c r="E28" s="53"/>
      <c r="F28" s="30">
        <v>857</v>
      </c>
      <c r="H28" s="135"/>
    </row>
    <row r="29" spans="1:8" ht="12.75">
      <c r="A29" s="50" t="s">
        <v>315</v>
      </c>
      <c r="B29" s="51" t="s">
        <v>316</v>
      </c>
      <c r="C29" s="50" t="s">
        <v>389</v>
      </c>
      <c r="D29" s="52">
        <v>505</v>
      </c>
      <c r="E29" s="53"/>
      <c r="F29" s="30">
        <v>879</v>
      </c>
      <c r="H29" s="135"/>
    </row>
    <row r="30" spans="1:8" ht="25.5">
      <c r="A30" s="50" t="s">
        <v>324</v>
      </c>
      <c r="B30" s="51" t="s">
        <v>317</v>
      </c>
      <c r="C30" s="50" t="s">
        <v>390</v>
      </c>
      <c r="D30" s="52">
        <v>900</v>
      </c>
      <c r="E30" s="53"/>
      <c r="F30" s="30">
        <v>1600</v>
      </c>
      <c r="H30" s="135"/>
    </row>
    <row r="31" spans="1:8" ht="12.75">
      <c r="A31" s="50" t="s">
        <v>325</v>
      </c>
      <c r="B31" s="51" t="s">
        <v>318</v>
      </c>
      <c r="C31" s="50" t="s">
        <v>391</v>
      </c>
      <c r="D31" s="52">
        <v>233</v>
      </c>
      <c r="E31" s="53"/>
      <c r="F31" s="30">
        <v>368</v>
      </c>
      <c r="H31" s="135"/>
    </row>
    <row r="32" spans="1:8" ht="12.75">
      <c r="A32" s="50" t="s">
        <v>319</v>
      </c>
      <c r="B32" s="51" t="s">
        <v>320</v>
      </c>
      <c r="C32" s="50" t="s">
        <v>376</v>
      </c>
      <c r="D32" s="52">
        <v>141</v>
      </c>
      <c r="E32" s="53"/>
      <c r="F32" s="30">
        <v>235</v>
      </c>
      <c r="H32" s="135"/>
    </row>
    <row r="33" spans="1:8" ht="26.25" thickBot="1">
      <c r="A33" s="57" t="s">
        <v>321</v>
      </c>
      <c r="B33" s="58" t="s">
        <v>322</v>
      </c>
      <c r="C33" s="57" t="s">
        <v>389</v>
      </c>
      <c r="D33" s="59">
        <v>207</v>
      </c>
      <c r="E33" s="60"/>
      <c r="F33" s="31">
        <v>275</v>
      </c>
      <c r="H33" s="135"/>
    </row>
    <row r="34" spans="1:6" ht="12.75">
      <c r="A34" s="266" t="s">
        <v>497</v>
      </c>
      <c r="B34" s="233" t="s">
        <v>498</v>
      </c>
      <c r="C34" s="234" t="s">
        <v>499</v>
      </c>
      <c r="D34" s="235">
        <v>1477</v>
      </c>
      <c r="E34" s="232" t="s">
        <v>497</v>
      </c>
      <c r="F34" s="246">
        <v>1477</v>
      </c>
    </row>
    <row r="35" spans="1:6" ht="12.75">
      <c r="A35" s="267" t="s">
        <v>500</v>
      </c>
      <c r="B35" s="237" t="s">
        <v>501</v>
      </c>
      <c r="C35" s="179" t="s">
        <v>549</v>
      </c>
      <c r="D35" s="238">
        <v>1820</v>
      </c>
      <c r="E35" s="236" t="s">
        <v>500</v>
      </c>
      <c r="F35" s="247">
        <v>1820</v>
      </c>
    </row>
    <row r="36" spans="1:6" ht="12.75">
      <c r="A36" s="267" t="s">
        <v>502</v>
      </c>
      <c r="B36" s="237" t="s">
        <v>503</v>
      </c>
      <c r="C36" s="179" t="s">
        <v>390</v>
      </c>
      <c r="D36" s="239">
        <v>580</v>
      </c>
      <c r="E36" s="236" t="s">
        <v>502</v>
      </c>
      <c r="F36" s="245">
        <v>580</v>
      </c>
    </row>
    <row r="37" spans="1:6" ht="12.75">
      <c r="A37" s="267" t="s">
        <v>504</v>
      </c>
      <c r="B37" s="237" t="s">
        <v>505</v>
      </c>
      <c r="C37" s="179" t="s">
        <v>506</v>
      </c>
      <c r="D37" s="239">
        <v>190</v>
      </c>
      <c r="E37" s="236" t="s">
        <v>504</v>
      </c>
      <c r="F37" s="245">
        <v>190</v>
      </c>
    </row>
    <row r="38" spans="1:6" ht="12.75">
      <c r="A38" s="267" t="s">
        <v>507</v>
      </c>
      <c r="B38" s="237" t="s">
        <v>508</v>
      </c>
      <c r="C38" s="179" t="s">
        <v>509</v>
      </c>
      <c r="D38" s="239">
        <v>660</v>
      </c>
      <c r="E38" s="236" t="s">
        <v>507</v>
      </c>
      <c r="F38" s="245">
        <v>660</v>
      </c>
    </row>
    <row r="39" spans="1:6" ht="12.75">
      <c r="A39" s="267" t="s">
        <v>510</v>
      </c>
      <c r="B39" s="237" t="s">
        <v>511</v>
      </c>
      <c r="C39" s="179" t="s">
        <v>499</v>
      </c>
      <c r="D39" s="239">
        <v>1592</v>
      </c>
      <c r="E39" s="236" t="s">
        <v>510</v>
      </c>
      <c r="F39" s="245">
        <v>1592</v>
      </c>
    </row>
    <row r="40" spans="1:6" ht="25.5">
      <c r="A40" s="267" t="s">
        <v>512</v>
      </c>
      <c r="B40" s="237" t="s">
        <v>513</v>
      </c>
      <c r="C40" s="179" t="s">
        <v>514</v>
      </c>
      <c r="D40" s="239">
        <v>517</v>
      </c>
      <c r="E40" s="236" t="s">
        <v>512</v>
      </c>
      <c r="F40" s="245">
        <v>517</v>
      </c>
    </row>
    <row r="41" spans="1:6" ht="13.5" thickBot="1">
      <c r="A41" s="268" t="s">
        <v>515</v>
      </c>
      <c r="B41" s="241" t="s">
        <v>516</v>
      </c>
      <c r="C41" s="214" t="s">
        <v>517</v>
      </c>
      <c r="D41" s="242">
        <v>106</v>
      </c>
      <c r="E41" s="240" t="s">
        <v>515</v>
      </c>
      <c r="F41" s="248">
        <v>106</v>
      </c>
    </row>
    <row r="42" spans="3:8" ht="12.75">
      <c r="C42" s="39" t="s">
        <v>542</v>
      </c>
      <c r="F42" s="61">
        <f>SUM(F4:F41)</f>
        <v>29512</v>
      </c>
      <c r="G42" s="39" t="s">
        <v>343</v>
      </c>
      <c r="H42" s="135"/>
    </row>
    <row r="43" spans="4:6" ht="12.75">
      <c r="D43" s="39">
        <f>SUM(D4:D33)</f>
        <v>13141</v>
      </c>
      <c r="F43" s="63"/>
    </row>
    <row r="44" ht="13.5" customHeight="1">
      <c r="F44" s="63"/>
    </row>
    <row r="45" ht="12.75">
      <c r="F45" s="63"/>
    </row>
    <row r="46" ht="12.75">
      <c r="F46" s="65"/>
    </row>
    <row r="47" ht="13.5" thickBot="1">
      <c r="B47" s="40" t="s">
        <v>329</v>
      </c>
    </row>
    <row r="48" spans="1:6" ht="13.5" thickBot="1">
      <c r="A48" s="42" t="s">
        <v>346</v>
      </c>
      <c r="B48" s="43" t="s">
        <v>347</v>
      </c>
      <c r="C48" s="44" t="s">
        <v>328</v>
      </c>
      <c r="D48" s="45">
        <v>2003</v>
      </c>
      <c r="E48" s="43"/>
      <c r="F48" s="136" t="s">
        <v>362</v>
      </c>
    </row>
    <row r="49" spans="1:6" ht="12.75">
      <c r="A49" s="66" t="s">
        <v>171</v>
      </c>
      <c r="B49" s="67" t="s">
        <v>172</v>
      </c>
      <c r="C49" s="130" t="s">
        <v>393</v>
      </c>
      <c r="D49" s="68">
        <v>654</v>
      </c>
      <c r="E49" s="67"/>
      <c r="F49" s="33">
        <v>1114</v>
      </c>
    </row>
    <row r="50" spans="1:6" ht="12.75">
      <c r="A50" s="69" t="s">
        <v>173</v>
      </c>
      <c r="B50" s="70" t="s">
        <v>174</v>
      </c>
      <c r="C50" s="131" t="s">
        <v>394</v>
      </c>
      <c r="D50" s="72">
        <v>254</v>
      </c>
      <c r="E50" s="70"/>
      <c r="F50" s="30">
        <v>425</v>
      </c>
    </row>
    <row r="51" spans="1:6" ht="12.75">
      <c r="A51" s="69" t="s">
        <v>175</v>
      </c>
      <c r="B51" s="70" t="s">
        <v>176</v>
      </c>
      <c r="C51" s="131" t="s">
        <v>395</v>
      </c>
      <c r="D51" s="72">
        <v>2282</v>
      </c>
      <c r="E51" s="70"/>
      <c r="F51" s="30">
        <v>4227</v>
      </c>
    </row>
    <row r="52" spans="1:6" ht="12.75">
      <c r="A52" s="69" t="s">
        <v>178</v>
      </c>
      <c r="B52" s="70" t="s">
        <v>179</v>
      </c>
      <c r="C52" s="131" t="s">
        <v>396</v>
      </c>
      <c r="D52" s="72">
        <v>1051</v>
      </c>
      <c r="E52" s="70"/>
      <c r="F52" s="30">
        <v>1946</v>
      </c>
    </row>
    <row r="53" spans="1:6" ht="12.75">
      <c r="A53" s="69" t="s">
        <v>180</v>
      </c>
      <c r="B53" s="70" t="s">
        <v>181</v>
      </c>
      <c r="C53" s="131" t="s">
        <v>395</v>
      </c>
      <c r="D53" s="72">
        <v>55</v>
      </c>
      <c r="E53" s="70"/>
      <c r="F53" s="30">
        <v>90</v>
      </c>
    </row>
    <row r="54" spans="1:6" ht="12.75">
      <c r="A54" s="69" t="s">
        <v>182</v>
      </c>
      <c r="B54" s="70" t="s">
        <v>183</v>
      </c>
      <c r="C54" s="131" t="s">
        <v>397</v>
      </c>
      <c r="D54" s="72">
        <v>594</v>
      </c>
      <c r="E54" s="70"/>
      <c r="F54" s="30">
        <v>1250</v>
      </c>
    </row>
    <row r="55" spans="1:6" ht="12.75">
      <c r="A55" s="69" t="s">
        <v>184</v>
      </c>
      <c r="B55" s="70" t="s">
        <v>185</v>
      </c>
      <c r="C55" s="131" t="s">
        <v>398</v>
      </c>
      <c r="D55" s="72">
        <v>851</v>
      </c>
      <c r="E55" s="70"/>
      <c r="F55" s="30">
        <v>992</v>
      </c>
    </row>
    <row r="56" spans="1:6" ht="12.75">
      <c r="A56" s="69" t="s">
        <v>186</v>
      </c>
      <c r="B56" s="70" t="s">
        <v>187</v>
      </c>
      <c r="C56" s="131" t="s">
        <v>399</v>
      </c>
      <c r="D56" s="72">
        <v>480</v>
      </c>
      <c r="E56" s="70"/>
      <c r="F56" s="30">
        <v>800</v>
      </c>
    </row>
    <row r="57" spans="1:6" ht="12.75">
      <c r="A57" s="69" t="s">
        <v>188</v>
      </c>
      <c r="B57" s="70" t="s">
        <v>189</v>
      </c>
      <c r="C57" s="131" t="s">
        <v>400</v>
      </c>
      <c r="D57" s="72">
        <v>498</v>
      </c>
      <c r="E57" s="70"/>
      <c r="F57" s="30">
        <v>1019</v>
      </c>
    </row>
    <row r="58" spans="1:6" ht="12.75">
      <c r="A58" s="69" t="s">
        <v>190</v>
      </c>
      <c r="B58" s="70" t="s">
        <v>191</v>
      </c>
      <c r="C58" s="131" t="s">
        <v>401</v>
      </c>
      <c r="D58" s="72">
        <v>621</v>
      </c>
      <c r="E58" s="70"/>
      <c r="F58" s="30">
        <v>1033</v>
      </c>
    </row>
    <row r="59" spans="1:6" ht="12.75">
      <c r="A59" s="69" t="s">
        <v>192</v>
      </c>
      <c r="B59" s="70" t="s">
        <v>193</v>
      </c>
      <c r="C59" s="131" t="s">
        <v>401</v>
      </c>
      <c r="D59" s="72">
        <v>384</v>
      </c>
      <c r="E59" s="70"/>
      <c r="F59" s="30">
        <v>876</v>
      </c>
    </row>
    <row r="60" spans="1:6" ht="25.5">
      <c r="A60" s="69" t="s">
        <v>194</v>
      </c>
      <c r="B60" s="70" t="s">
        <v>195</v>
      </c>
      <c r="C60" s="131" t="s">
        <v>402</v>
      </c>
      <c r="D60" s="72">
        <v>1200</v>
      </c>
      <c r="E60" s="70"/>
      <c r="F60" s="30">
        <v>1672</v>
      </c>
    </row>
    <row r="61" spans="1:6" ht="12.75">
      <c r="A61" s="69" t="s">
        <v>196</v>
      </c>
      <c r="B61" s="70" t="s">
        <v>197</v>
      </c>
      <c r="C61" s="131" t="s">
        <v>403</v>
      </c>
      <c r="D61" s="72">
        <v>740</v>
      </c>
      <c r="E61" s="70"/>
      <c r="F61" s="30">
        <v>1309</v>
      </c>
    </row>
    <row r="62" spans="1:6" ht="12.75">
      <c r="A62" s="69" t="s">
        <v>326</v>
      </c>
      <c r="B62" s="70" t="s">
        <v>368</v>
      </c>
      <c r="C62" s="147" t="s">
        <v>404</v>
      </c>
      <c r="D62" s="72">
        <v>381</v>
      </c>
      <c r="E62" s="70"/>
      <c r="F62" s="30">
        <v>633</v>
      </c>
    </row>
    <row r="63" spans="1:6" ht="12.75">
      <c r="A63" s="69" t="s">
        <v>198</v>
      </c>
      <c r="B63" s="70" t="s">
        <v>199</v>
      </c>
      <c r="C63" s="131" t="s">
        <v>405</v>
      </c>
      <c r="D63" s="72">
        <v>1875</v>
      </c>
      <c r="E63" s="70"/>
      <c r="F63" s="30">
        <v>2440</v>
      </c>
    </row>
    <row r="64" spans="1:6" ht="12.75">
      <c r="A64" s="69" t="s">
        <v>200</v>
      </c>
      <c r="B64" s="70" t="s">
        <v>201</v>
      </c>
      <c r="C64" s="131" t="s">
        <v>406</v>
      </c>
      <c r="D64" s="72">
        <v>360</v>
      </c>
      <c r="E64" s="70"/>
      <c r="F64" s="30">
        <v>600</v>
      </c>
    </row>
    <row r="65" spans="1:6" ht="12.75">
      <c r="A65" s="69" t="s">
        <v>202</v>
      </c>
      <c r="B65" s="70" t="s">
        <v>203</v>
      </c>
      <c r="C65" s="131" t="s">
        <v>408</v>
      </c>
      <c r="D65" s="72">
        <v>811</v>
      </c>
      <c r="E65" s="70"/>
      <c r="F65" s="30">
        <v>1406</v>
      </c>
    </row>
    <row r="66" spans="1:6" ht="12.75">
      <c r="A66" s="69" t="s">
        <v>204</v>
      </c>
      <c r="B66" s="70" t="s">
        <v>205</v>
      </c>
      <c r="C66" s="131" t="s">
        <v>407</v>
      </c>
      <c r="D66" s="72">
        <v>643</v>
      </c>
      <c r="E66" s="70"/>
      <c r="F66" s="30">
        <v>836</v>
      </c>
    </row>
    <row r="67" spans="1:6" ht="13.5" thickBot="1">
      <c r="A67" s="73" t="s">
        <v>327</v>
      </c>
      <c r="B67" s="74" t="s">
        <v>106</v>
      </c>
      <c r="C67" s="132" t="s">
        <v>406</v>
      </c>
      <c r="D67" s="75">
        <v>801</v>
      </c>
      <c r="E67" s="74"/>
      <c r="F67" s="31">
        <v>1329</v>
      </c>
    </row>
    <row r="68" spans="1:6" ht="12.75">
      <c r="A68" s="269" t="s">
        <v>522</v>
      </c>
      <c r="B68" s="227" t="s">
        <v>523</v>
      </c>
      <c r="C68" s="252" t="s">
        <v>524</v>
      </c>
      <c r="D68" s="253" t="s">
        <v>33</v>
      </c>
      <c r="E68" s="254" t="s">
        <v>282</v>
      </c>
      <c r="F68" s="255">
        <v>440</v>
      </c>
    </row>
    <row r="69" spans="1:6" ht="14.25" customHeight="1">
      <c r="A69" s="270" t="s">
        <v>525</v>
      </c>
      <c r="B69" s="175" t="s">
        <v>526</v>
      </c>
      <c r="C69" s="256" t="s">
        <v>107</v>
      </c>
      <c r="D69" s="257" t="s">
        <v>33</v>
      </c>
      <c r="E69" s="258" t="s">
        <v>282</v>
      </c>
      <c r="F69" s="259">
        <v>785</v>
      </c>
    </row>
    <row r="70" spans="1:6" ht="14.25" customHeight="1">
      <c r="A70" s="270" t="s">
        <v>527</v>
      </c>
      <c r="B70" s="175" t="s">
        <v>528</v>
      </c>
      <c r="C70" s="256" t="s">
        <v>206</v>
      </c>
      <c r="D70" s="257" t="s">
        <v>33</v>
      </c>
      <c r="E70" s="258" t="s">
        <v>282</v>
      </c>
      <c r="F70" s="260">
        <v>1679</v>
      </c>
    </row>
    <row r="71" spans="1:6" ht="14.25" customHeight="1">
      <c r="A71" s="270" t="s">
        <v>529</v>
      </c>
      <c r="B71" s="175" t="s">
        <v>530</v>
      </c>
      <c r="C71" s="256" t="s">
        <v>177</v>
      </c>
      <c r="D71" s="257" t="s">
        <v>33</v>
      </c>
      <c r="E71" s="258" t="s">
        <v>282</v>
      </c>
      <c r="F71" s="259">
        <v>906</v>
      </c>
    </row>
    <row r="72" spans="1:6" ht="12.75">
      <c r="A72" s="270" t="s">
        <v>531</v>
      </c>
      <c r="B72" s="175" t="s">
        <v>532</v>
      </c>
      <c r="C72" s="256" t="s">
        <v>533</v>
      </c>
      <c r="D72" s="257" t="s">
        <v>33</v>
      </c>
      <c r="E72" s="258" t="s">
        <v>534</v>
      </c>
      <c r="F72" s="259">
        <v>3165</v>
      </c>
    </row>
    <row r="73" spans="1:6" ht="12.75">
      <c r="A73" s="270" t="s">
        <v>535</v>
      </c>
      <c r="B73" s="175" t="s">
        <v>536</v>
      </c>
      <c r="C73" s="256" t="s">
        <v>537</v>
      </c>
      <c r="D73" s="257" t="s">
        <v>33</v>
      </c>
      <c r="E73" s="258" t="s">
        <v>282</v>
      </c>
      <c r="F73" s="259">
        <v>800</v>
      </c>
    </row>
    <row r="74" spans="1:6" ht="26.25" thickBot="1">
      <c r="A74" s="271" t="s">
        <v>24</v>
      </c>
      <c r="B74" s="181" t="s">
        <v>25</v>
      </c>
      <c r="C74" s="256" t="s">
        <v>6</v>
      </c>
      <c r="D74" s="261" t="s">
        <v>33</v>
      </c>
      <c r="E74" s="262" t="s">
        <v>282</v>
      </c>
      <c r="F74" s="263">
        <v>1000</v>
      </c>
    </row>
    <row r="75" spans="1:6" ht="12.75">
      <c r="A75" s="270" t="s">
        <v>538</v>
      </c>
      <c r="B75" s="175" t="s">
        <v>539</v>
      </c>
      <c r="C75" s="256" t="s">
        <v>107</v>
      </c>
      <c r="D75" s="257" t="s">
        <v>33</v>
      </c>
      <c r="E75" s="258" t="s">
        <v>282</v>
      </c>
      <c r="F75" s="259">
        <v>1541</v>
      </c>
    </row>
    <row r="76" spans="1:6" ht="12.75">
      <c r="A76" s="270" t="s">
        <v>540</v>
      </c>
      <c r="B76" s="175" t="s">
        <v>0</v>
      </c>
      <c r="C76" s="256" t="s">
        <v>367</v>
      </c>
      <c r="D76" s="257" t="s">
        <v>44</v>
      </c>
      <c r="E76" s="258" t="s">
        <v>88</v>
      </c>
      <c r="F76" s="259">
        <v>3658</v>
      </c>
    </row>
    <row r="77" spans="1:6" ht="12.75">
      <c r="A77" s="270" t="s">
        <v>1</v>
      </c>
      <c r="B77" s="175" t="s">
        <v>2</v>
      </c>
      <c r="C77" s="256" t="s">
        <v>3</v>
      </c>
      <c r="D77" s="257" t="s">
        <v>33</v>
      </c>
      <c r="E77" s="258" t="s">
        <v>282</v>
      </c>
      <c r="F77" s="259">
        <v>855</v>
      </c>
    </row>
    <row r="78" spans="1:6" ht="25.5">
      <c r="A78" s="270" t="s">
        <v>4</v>
      </c>
      <c r="B78" s="175" t="s">
        <v>5</v>
      </c>
      <c r="C78" s="256" t="s">
        <v>6</v>
      </c>
      <c r="D78" s="257" t="s">
        <v>33</v>
      </c>
      <c r="E78" s="258" t="s">
        <v>282</v>
      </c>
      <c r="F78" s="259">
        <v>803</v>
      </c>
    </row>
    <row r="79" spans="1:6" ht="12.75">
      <c r="A79" s="270" t="s">
        <v>7</v>
      </c>
      <c r="B79" s="175" t="s">
        <v>8</v>
      </c>
      <c r="C79" s="256" t="s">
        <v>206</v>
      </c>
      <c r="D79" s="257" t="s">
        <v>33</v>
      </c>
      <c r="E79" s="258" t="s">
        <v>282</v>
      </c>
      <c r="F79" s="259">
        <v>270</v>
      </c>
    </row>
    <row r="80" spans="1:6" ht="12.75">
      <c r="A80" s="270" t="s">
        <v>9</v>
      </c>
      <c r="B80" s="175" t="s">
        <v>10</v>
      </c>
      <c r="C80" s="256" t="s">
        <v>6</v>
      </c>
      <c r="D80" s="257" t="s">
        <v>33</v>
      </c>
      <c r="E80" s="258" t="s">
        <v>282</v>
      </c>
      <c r="F80" s="259">
        <v>768</v>
      </c>
    </row>
    <row r="81" spans="1:6" ht="12.75">
      <c r="A81" s="270" t="s">
        <v>11</v>
      </c>
      <c r="B81" s="175" t="s">
        <v>12</v>
      </c>
      <c r="C81" s="256" t="s">
        <v>13</v>
      </c>
      <c r="D81" s="257" t="s">
        <v>33</v>
      </c>
      <c r="E81" s="264" t="s">
        <v>14</v>
      </c>
      <c r="F81" s="259">
        <v>590</v>
      </c>
    </row>
    <row r="82" spans="1:6" ht="12.75">
      <c r="A82" s="270" t="s">
        <v>15</v>
      </c>
      <c r="B82" s="175" t="s">
        <v>16</v>
      </c>
      <c r="C82" s="256" t="s">
        <v>17</v>
      </c>
      <c r="D82" s="257" t="s">
        <v>33</v>
      </c>
      <c r="E82" s="264" t="s">
        <v>14</v>
      </c>
      <c r="F82" s="259">
        <v>1224</v>
      </c>
    </row>
    <row r="83" spans="1:6" ht="12.75">
      <c r="A83" s="270" t="s">
        <v>18</v>
      </c>
      <c r="B83" s="175" t="s">
        <v>19</v>
      </c>
      <c r="C83" s="256" t="s">
        <v>20</v>
      </c>
      <c r="D83" s="257" t="s">
        <v>44</v>
      </c>
      <c r="E83" s="264" t="s">
        <v>88</v>
      </c>
      <c r="F83" s="259">
        <v>740</v>
      </c>
    </row>
    <row r="84" spans="1:6" ht="25.5">
      <c r="A84" s="270" t="s">
        <v>21</v>
      </c>
      <c r="B84" s="175" t="s">
        <v>22</v>
      </c>
      <c r="C84" s="265" t="s">
        <v>23</v>
      </c>
      <c r="D84" s="257" t="s">
        <v>33</v>
      </c>
      <c r="E84" s="264" t="s">
        <v>282</v>
      </c>
      <c r="F84" s="259">
        <v>165</v>
      </c>
    </row>
    <row r="85" spans="3:7" ht="12.75">
      <c r="C85" s="39" t="s">
        <v>543</v>
      </c>
      <c r="F85" s="61">
        <f>SUM(F49:F84)</f>
        <v>43386</v>
      </c>
      <c r="G85" s="39" t="s">
        <v>343</v>
      </c>
    </row>
    <row r="86" spans="1:6" ht="12.75">
      <c r="A86" s="35"/>
      <c r="B86" s="35"/>
      <c r="C86" s="40"/>
      <c r="D86" s="36" t="e">
        <f>SUM(#REF!)</f>
        <v>#REF!</v>
      </c>
      <c r="E86" s="36"/>
      <c r="F86" s="61"/>
    </row>
    <row r="87" spans="1:7" ht="12.75">
      <c r="A87" s="35"/>
      <c r="B87" s="35"/>
      <c r="C87" s="288" t="s">
        <v>544</v>
      </c>
      <c r="D87" s="36"/>
      <c r="E87" s="36"/>
      <c r="F87" s="37">
        <f>F85+F42</f>
        <v>72898</v>
      </c>
      <c r="G87" s="39" t="s">
        <v>343</v>
      </c>
    </row>
    <row r="88" spans="1:6" ht="12.75">
      <c r="A88" s="35"/>
      <c r="B88" s="35"/>
      <c r="C88" s="40"/>
      <c r="D88" s="36"/>
      <c r="E88" s="36"/>
      <c r="F88" s="37"/>
    </row>
    <row r="89" spans="2:6" ht="12.75">
      <c r="B89" s="40"/>
      <c r="D89" s="39" t="e">
        <f>D43+#REF!</f>
        <v>#REF!</v>
      </c>
      <c r="F89" s="61"/>
    </row>
    <row r="90" ht="13.5" thickBot="1">
      <c r="B90" s="40"/>
    </row>
    <row r="91" spans="1:4" ht="16.5" thickBot="1">
      <c r="A91" s="191"/>
      <c r="B91" s="190" t="s">
        <v>518</v>
      </c>
      <c r="C91" s="191"/>
      <c r="D91" s="201" t="s">
        <v>437</v>
      </c>
    </row>
    <row r="92" spans="1:6" ht="13.5" thickBot="1">
      <c r="A92" s="243" t="s">
        <v>438</v>
      </c>
      <c r="B92" s="193" t="s">
        <v>439</v>
      </c>
      <c r="C92" s="244" t="s">
        <v>328</v>
      </c>
      <c r="D92" s="195">
        <v>2004</v>
      </c>
      <c r="F92" s="136" t="s">
        <v>362</v>
      </c>
    </row>
    <row r="93" spans="1:6" ht="13.5" thickBot="1">
      <c r="A93" s="249" t="s">
        <v>519</v>
      </c>
      <c r="B93" s="223" t="s">
        <v>520</v>
      </c>
      <c r="C93" s="250" t="s">
        <v>521</v>
      </c>
      <c r="D93" s="251">
        <v>200</v>
      </c>
      <c r="F93" s="295">
        <v>200</v>
      </c>
    </row>
    <row r="94" spans="3:7" ht="12.75">
      <c r="C94" s="39" t="s">
        <v>550</v>
      </c>
      <c r="F94" s="61">
        <f>SUM(F93)</f>
        <v>200</v>
      </c>
      <c r="G94" s="39" t="s">
        <v>343</v>
      </c>
    </row>
  </sheetData>
  <printOptions/>
  <pageMargins left="0.75" right="0.75" top="1" bottom="1" header="0.5" footer="0.5"/>
  <pageSetup horizontalDpi="600" verticalDpi="600" orientation="landscape" paperSize="9" scale="60" r:id="rId2"/>
  <headerFooter alignWithMargins="0">
    <oddHeader>&amp;L&amp;G&amp;C
&amp;"Arial,Tučné"&amp;12Prehľad poskytnutých prostriedkov za rok 2004
&amp;"Arial,Normálne"&amp;10
&amp;R&amp;"Arial,Tučné"&amp;12Príloha 2</oddHeader>
    <oddFooter>&amp;L&amp;"Arial,Tučné"Apríl 2005&amp;CStrana &amp;P zo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fpaller</dc:creator>
  <cp:keywords/>
  <dc:description/>
  <cp:lastModifiedBy>S.H.</cp:lastModifiedBy>
  <cp:lastPrinted>2005-05-19T16:14:51Z</cp:lastPrinted>
  <dcterms:created xsi:type="dcterms:W3CDTF">2003-03-11T10:25:46Z</dcterms:created>
  <dcterms:modified xsi:type="dcterms:W3CDTF">2005-05-19T16:21:05Z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1473863726</vt:i4>
  </property>
  <property fmtid="{D5CDD505-2E9C-101B-9397-08002B2CF9AE}" pid="3" name="_EmailSubject">
    <vt:lpwstr>40 mil. Sk</vt:lpwstr>
  </property>
  <property fmtid="{D5CDD505-2E9C-101B-9397-08002B2CF9AE}" pid="4" name="_AuthorEmail">
    <vt:lpwstr>hlavac@apvt.gov.sk</vt:lpwstr>
  </property>
  <property fmtid="{D5CDD505-2E9C-101B-9397-08002B2CF9AE}" pid="5" name="_AuthorEmailDisplayName">
    <vt:lpwstr>hlavac</vt:lpwstr>
  </property>
  <property fmtid="{D5CDD505-2E9C-101B-9397-08002B2CF9AE}" pid="6" name="_PreviousAdHocReviewCycleID">
    <vt:i4>654119723</vt:i4>
  </property>
  <property fmtid="{D5CDD505-2E9C-101B-9397-08002B2CF9AE}" pid="7" name="_ReviewingToolsShownOnce">
    <vt:lpwstr/>
  </property>
</Properties>
</file>