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tabRatio="909" activeTab="1"/>
  </bookViews>
  <sheets>
    <sheet name="Help" sheetId="1" r:id="rId1"/>
    <sheet name="Sumar" sheetId="2" r:id="rId2"/>
    <sheet name="Mzdy a odvody C2" sheetId="3" r:id="rId3"/>
    <sheet name="Mzdy a odvody C3" sheetId="4" r:id="rId4"/>
    <sheet name="Cestovné C3" sheetId="5" r:id="rId5"/>
    <sheet name="Cestovné C3 (2)" sheetId="6" r:id="rId6"/>
    <sheet name="Cestovné C3 (3)" sheetId="7" r:id="rId7"/>
    <sheet name="Materiál C2" sheetId="8" r:id="rId8"/>
    <sheet name="Materiál C2 (2)" sheetId="9" r:id="rId9"/>
    <sheet name="Materiál C3" sheetId="10" r:id="rId10"/>
    <sheet name="Materiál C3 (2)" sheetId="11" r:id="rId11"/>
    <sheet name="Odpisy C3" sheetId="12" r:id="rId12"/>
    <sheet name="Služby C3" sheetId="13" r:id="rId13"/>
    <sheet name="Služby C3 (2)" sheetId="14" r:id="rId14"/>
    <sheet name="Služby C3 (3)" sheetId="15" r:id="rId15"/>
    <sheet name="Energie C3" sheetId="16" r:id="rId16"/>
    <sheet name="Energie C3 (2)" sheetId="17" r:id="rId17"/>
    <sheet name="Nepriame náklady C2" sheetId="18" r:id="rId18"/>
    <sheet name="Nepriame náklady C3" sheetId="19" r:id="rId19"/>
    <sheet name="Kapitálové výdavky C2" sheetId="20" r:id="rId20"/>
    <sheet name="Kapitálové výdavky C3" sheetId="21" r:id="rId21"/>
    <sheet name="Zúčtovanie so ŠR" sheetId="22" r:id="rId22"/>
    <sheet name="Spolufinancovanie C2" sheetId="23" r:id="rId23"/>
    <sheet name="Spolufinancovanie C3" sheetId="24" r:id="rId24"/>
    <sheet name="Komentár" sheetId="25" r:id="rId25"/>
  </sheets>
  <definedNames>
    <definedName name="Kód3">#REF!</definedName>
    <definedName name="_xlnm.Print_Area" localSheetId="4">'Cestovné C3'!$A$1:$I$33</definedName>
    <definedName name="_xlnm.Print_Area" localSheetId="5">'Cestovné C3 (2)'!$A$1:$I$33</definedName>
    <definedName name="_xlnm.Print_Area" localSheetId="6">'Cestovné C3 (3)'!$A$1:$I$33</definedName>
    <definedName name="_xlnm.Print_Area" localSheetId="15">'Energie C3'!$A$1:$J$36</definedName>
    <definedName name="_xlnm.Print_Area" localSheetId="16">'Energie C3 (2)'!$A$1:$J$36</definedName>
    <definedName name="_xlnm.Print_Area" localSheetId="19">'Kapitálové výdavky C2'!$A$1:$L$28</definedName>
    <definedName name="_xlnm.Print_Area" localSheetId="20">'Kapitálové výdavky C3'!$A$1:$L$28</definedName>
    <definedName name="_xlnm.Print_Area" localSheetId="24">'Komentár'!$A$1:$G$67</definedName>
    <definedName name="_xlnm.Print_Area" localSheetId="7">'Materiál C2'!$A$1:$I$53</definedName>
    <definedName name="_xlnm.Print_Area" localSheetId="8">'Materiál C2 (2)'!$A$1:$I$53</definedName>
    <definedName name="_xlnm.Print_Area" localSheetId="9">'Materiál C3'!$A$1:$I$53</definedName>
    <definedName name="_xlnm.Print_Area" localSheetId="10">'Materiál C3 (2)'!$A$1:$I$53</definedName>
    <definedName name="_xlnm.Print_Area" localSheetId="2">'Mzdy a odvody C2'!$A$1:$I$45</definedName>
    <definedName name="_xlnm.Print_Area" localSheetId="3">'Mzdy a odvody C3'!$A$1:$I$45</definedName>
    <definedName name="_xlnm.Print_Area" localSheetId="17">'Nepriame náklady C2'!$A$1:$K$18</definedName>
    <definedName name="_xlnm.Print_Area" localSheetId="18">'Nepriame náklady C3'!$A$1:$K$18</definedName>
    <definedName name="_xlnm.Print_Area" localSheetId="11">'Odpisy C3'!$A$1:$K$40</definedName>
    <definedName name="_xlnm.Print_Area" localSheetId="12">'Služby C3'!$A$1:$K$41</definedName>
    <definedName name="_xlnm.Print_Area" localSheetId="13">'Služby C3 (2)'!$A$1:$K$41</definedName>
    <definedName name="_xlnm.Print_Area" localSheetId="14">'Služby C3 (3)'!$A$1:$K$41</definedName>
    <definedName name="_xlnm.Print_Area" localSheetId="22">'Spolufinancovanie C2'!$A$1:$I$15</definedName>
    <definedName name="_xlnm.Print_Area" localSheetId="23">'Spolufinancovanie C3'!$A$1:$I$15</definedName>
    <definedName name="_xlnm.Print_Area" localSheetId="1">'Sumar'!$A$1:$M$41</definedName>
    <definedName name="_xlnm.Print_Area" localSheetId="21">'Zúčtovanie so ŠR'!$A$1:$I$40</definedName>
  </definedNames>
  <calcPr fullCalcOnLoad="1"/>
</workbook>
</file>

<file path=xl/sharedStrings.xml><?xml version="1.0" encoding="utf-8"?>
<sst xmlns="http://schemas.openxmlformats.org/spreadsheetml/2006/main" count="430" uniqueCount="197">
  <si>
    <t>Tabuľka Sumár:</t>
  </si>
  <si>
    <t>V záhlaví tabuľky vyplňte údaje:</t>
  </si>
  <si>
    <t xml:space="preserve">Prázdne hárky netlačte. </t>
  </si>
  <si>
    <r>
      <t>Upozornenie:</t>
    </r>
    <r>
      <rPr>
        <sz val="12"/>
        <rFont val="Arial Narrow"/>
        <family val="0"/>
      </rPr>
      <t xml:space="preserve"> Vypĺňajú sa len biele položky, v ktorých nie sú preddefinované vzorce. </t>
    </r>
  </si>
  <si>
    <t>do:</t>
  </si>
  <si>
    <t>P.č.</t>
  </si>
  <si>
    <t>Položka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</si>
  <si>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</si>
  <si>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</si>
  <si>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</si>
  <si>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</si>
  <si>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</si>
  <si>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</si>
  <si>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</si>
  <si>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</si>
  <si>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</si>
  <si>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Materiál</t>
  </si>
  <si>
    <t>V:</t>
  </si>
  <si>
    <t>dňa:</t>
  </si>
  <si>
    <t>Riešiteľ:</t>
  </si>
  <si>
    <t>Podpis:</t>
  </si>
  <si>
    <t>Podpis/Pečiatka:</t>
  </si>
  <si>
    <t>Za obdobie od:</t>
  </si>
  <si>
    <t>Spolu</t>
  </si>
  <si>
    <t>Číslo dokladu</t>
  </si>
  <si>
    <t>Dátum vyúčtovania</t>
  </si>
  <si>
    <t>Suma</t>
  </si>
  <si>
    <t xml:space="preserve">do:    </t>
  </si>
  <si>
    <t>Dátum úhrady faktúry</t>
  </si>
  <si>
    <t xml:space="preserve">do:   </t>
  </si>
  <si>
    <t xml:space="preserve">do:       </t>
  </si>
  <si>
    <t xml:space="preserve">do:  </t>
  </si>
  <si>
    <t>MO SR</t>
  </si>
  <si>
    <t>MV SR</t>
  </si>
  <si>
    <t>MS SR</t>
  </si>
  <si>
    <t>MF SR</t>
  </si>
  <si>
    <t>MŽP SR</t>
  </si>
  <si>
    <t>MZ SR</t>
  </si>
  <si>
    <t>MK SR</t>
  </si>
  <si>
    <t>MH SR</t>
  </si>
  <si>
    <t>MVRR SR</t>
  </si>
  <si>
    <t>Vedúci ekon.úseku:</t>
  </si>
  <si>
    <t>Štatutár. zástupca:</t>
  </si>
  <si>
    <t>Zdravotné a sociálne poistenie</t>
  </si>
  <si>
    <t>Odpisy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</si>
  <si>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</si>
  <si>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</si>
  <si>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</si>
  <si>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</si>
  <si>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</si>
  <si>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</si>
  <si>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</si>
  <si>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</si>
  <si>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</si>
  <si>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</si>
  <si>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</si>
  <si>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</si>
  <si>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</si>
  <si>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nehmotný majetok (N)</t>
  </si>
  <si>
    <t>hmotný majetok (H)</t>
  </si>
  <si>
    <t>Meno a priezvisko</t>
  </si>
  <si>
    <t>Počet hodín na riešenie</t>
  </si>
  <si>
    <t>Mzdové prostriedky z APVV</t>
  </si>
  <si>
    <t>Tabuľka Mzdy a odvody</t>
  </si>
  <si>
    <t>Priemerná hodinová mzda</t>
  </si>
  <si>
    <t xml:space="preserve">Zrozumiteľný popis položky </t>
  </si>
  <si>
    <t xml:space="preserve">Druh nákladu / Zrozumiteľný popis položky </t>
  </si>
  <si>
    <t>Vyplnené formuláre zasielajte poštou na adresu:</t>
  </si>
  <si>
    <t>Tieto údaje sa prenesú na všetky hárky v zošite.</t>
  </si>
  <si>
    <t>Platí pre organizácie, ktroré kalkulácie nákladov vypracovali podľa Zákona 172/2005 Z.z.</t>
  </si>
  <si>
    <t>Evid. č. projektu:</t>
  </si>
  <si>
    <t xml:space="preserve">                  v Sk (na 2 des.miesta)</t>
  </si>
  <si>
    <t>(vyplniť!!!!)</t>
  </si>
  <si>
    <t>Finančné prostriedky APVV</t>
  </si>
  <si>
    <t xml:space="preserve">Zúčtovanie so štátnym rozpočtom </t>
  </si>
  <si>
    <t xml:space="preserve">Pridelené na projekt celkom: </t>
  </si>
  <si>
    <t>Suma uplatnená z APVV</t>
  </si>
  <si>
    <t>Kód N    H     Z</t>
  </si>
  <si>
    <t>od:</t>
  </si>
  <si>
    <t>ON</t>
  </si>
  <si>
    <t xml:space="preserve">2. evidenčné číslo projektu </t>
  </si>
  <si>
    <t xml:space="preserve">                Tel.:</t>
  </si>
  <si>
    <t xml:space="preserve">                E-mail:</t>
  </si>
  <si>
    <t xml:space="preserve">            Vyu-žitie prí-stroja v     %</t>
  </si>
  <si>
    <t>Názov položky</t>
  </si>
  <si>
    <t>E.č.projektu</t>
  </si>
  <si>
    <t xml:space="preserve">Obst. cena zariadenia     za 1 ks            </t>
  </si>
  <si>
    <t>počet kusov</t>
  </si>
  <si>
    <t>V stĺpci B</t>
  </si>
  <si>
    <t>V stĺpci C</t>
  </si>
  <si>
    <t>V stĺpci D</t>
  </si>
  <si>
    <t>podiel využitia prístroja pre riešenie projektu v %</t>
  </si>
  <si>
    <t xml:space="preserve">Doba využitia na projekt v rokoch  </t>
  </si>
  <si>
    <t>doba využitia na projekt v rokoch</t>
  </si>
  <si>
    <t xml:space="preserve">obstarávacia cena zariadenia za 1 kus </t>
  </si>
  <si>
    <t xml:space="preserve">doba odpisovania v rokoch podľa zákona 595/2003 Z.z. </t>
  </si>
  <si>
    <t>Doba odpi-sova-nia v r.</t>
  </si>
  <si>
    <t xml:space="preserve"> z toho:  bežné</t>
  </si>
  <si>
    <t xml:space="preserve">Spolu za projekt celkom: </t>
  </si>
  <si>
    <t>Počks</t>
  </si>
  <si>
    <t>zhodnotenie hmot. a nehmot. majetku (Z)</t>
  </si>
  <si>
    <t>V stĺpci A</t>
  </si>
  <si>
    <t>Tabuľka Kapitálové výdavky vyplňte:</t>
  </si>
  <si>
    <t xml:space="preserve">Služby  </t>
  </si>
  <si>
    <t>05</t>
  </si>
  <si>
    <t>Energie, vodné, stočné, komunikácie</t>
  </si>
  <si>
    <t>Bežné náklady spolu (r.1+9)</t>
  </si>
  <si>
    <t xml:space="preserve">Kapitálové výdavky </t>
  </si>
  <si>
    <t>Zdroje</t>
  </si>
  <si>
    <t xml:space="preserve">súkromné </t>
  </si>
  <si>
    <t xml:space="preserve">zahraničné </t>
  </si>
  <si>
    <t>Celkové náklady za projekt/štúdiu (12+13)</t>
  </si>
  <si>
    <t xml:space="preserve">Odvody do poisťovní : </t>
  </si>
  <si>
    <t>Uveďte odpisované predmety</t>
  </si>
  <si>
    <t>Uplatnené za obdobie</t>
  </si>
  <si>
    <t>P</t>
  </si>
  <si>
    <t>Výpočet oprávne-ného nákladu (A/B)xCxDxP</t>
  </si>
  <si>
    <t>Komentár:</t>
  </si>
  <si>
    <t xml:space="preserve">                 </t>
  </si>
  <si>
    <t>a zároveň e-mailom príslušnému manažérovi APVV</t>
  </si>
  <si>
    <t xml:space="preserve">štátne, okrem APVV </t>
  </si>
  <si>
    <t>z toho: - štátne</t>
  </si>
  <si>
    <t>V stĺpci Kód Z/C/O/I/D vyplňte:</t>
  </si>
  <si>
    <t>V stĺpci P</t>
  </si>
  <si>
    <t xml:space="preserve">                          - zazmluvnený výskum a vývoj</t>
  </si>
  <si>
    <t xml:space="preserve">Spolu </t>
  </si>
  <si>
    <t xml:space="preserve">           - súkromné </t>
  </si>
  <si>
    <t xml:space="preserve">           - zahraničné</t>
  </si>
  <si>
    <t>V stĺpci ON je preddefinovaný automatický výpočet oprávnených nákladov podľa vzorca (A/B)xCxDxP</t>
  </si>
  <si>
    <t>Zdravotné a sociálne poistenie (odvody) vyplníte jednou sumou na prvej tab.</t>
  </si>
  <si>
    <t>13a</t>
  </si>
  <si>
    <t>13b</t>
  </si>
  <si>
    <t>13c</t>
  </si>
  <si>
    <t>Spolufinancovanie spolu (r.13a+13b+13c)</t>
  </si>
  <si>
    <t xml:space="preserve">Mzdové náklady </t>
  </si>
  <si>
    <t xml:space="preserve">Cestovné výdavky  </t>
  </si>
  <si>
    <r>
      <t xml:space="preserve">Bežné priame náklady z APVV </t>
    </r>
    <r>
      <rPr>
        <b/>
        <sz val="9"/>
        <rFont val="Arial Narrow"/>
        <family val="2"/>
      </rPr>
      <t>(r. 2 až 8)</t>
    </r>
  </si>
  <si>
    <t>Bežné nepriame náklady z APVV</t>
  </si>
  <si>
    <t>Celkové náklady z APVV  (r. 10+11)</t>
  </si>
  <si>
    <t>v EUR (na 2 des.miesta)</t>
  </si>
  <si>
    <t xml:space="preserve">              bežné</t>
  </si>
  <si>
    <t xml:space="preserve">                            - zazmluvnený výskum a vývoj</t>
  </si>
  <si>
    <t>Zúčtovacie obdobie od:</t>
  </si>
  <si>
    <t>1. zúčtovacie obdobie</t>
  </si>
  <si>
    <t>3. organizácia príjemcu</t>
  </si>
  <si>
    <t>Z - zodpovedný riešiteľ</t>
  </si>
  <si>
    <t>C - člen riešiteľského kolektívu uvedený v časti A4 projektu v menovitom zozname</t>
  </si>
  <si>
    <t>O - ostatní členovia  riešiteľského kolektívu uvedení v časti A4 projektu v r.02</t>
  </si>
  <si>
    <t>Organizácia príjemcu:</t>
  </si>
  <si>
    <t xml:space="preserve">                     </t>
  </si>
  <si>
    <t>Kód Z/C/O/D</t>
  </si>
  <si>
    <t xml:space="preserve">            Vyu-žitie prí-stroja v %</t>
  </si>
  <si>
    <t>Za obdobie</t>
  </si>
  <si>
    <t xml:space="preserve">                  </t>
  </si>
  <si>
    <t xml:space="preserve">                 v EUR (na 2 des.miesta)</t>
  </si>
  <si>
    <t xml:space="preserve">              v EUR (na 2 des.miesta)</t>
  </si>
  <si>
    <t xml:space="preserve">               v tom:  - vstupné poplatky</t>
  </si>
  <si>
    <t xml:space="preserve">                 v tom:  - vstupné poplatky</t>
  </si>
  <si>
    <t>D - dohody o prácach v zmysle zákonníka práce</t>
  </si>
  <si>
    <t>Uveďte meno a priezvisko účastníka (len v súlade s A4), krajina, účel</t>
  </si>
  <si>
    <t>Mzdy a odvody (C2 - podpora rozvoja infraštruktúry)</t>
  </si>
  <si>
    <t>Mzdy a odvody (C3 - podpora administrácie centra)</t>
  </si>
  <si>
    <t>Cestovné náhrady (C3 - podpora administrácie centra)</t>
  </si>
  <si>
    <t>Materiál (C2 - podpora rozvoja infraštruktúry)</t>
  </si>
  <si>
    <t>Materiál (C3 - podpora administrácie centra)</t>
  </si>
  <si>
    <t>Odpisy (C3 - podpora administracie centra)</t>
  </si>
  <si>
    <t>Služby (C3 - podpora administrácie centra)</t>
  </si>
  <si>
    <t>Energie, vodné, stočné a komunikácie (C3 - podpora administrácie centra)</t>
  </si>
  <si>
    <t>Nepriame náklady (C2 - podpora rozvoja infraštruktúry)</t>
  </si>
  <si>
    <t>Nepriame náklady (C3 - podpora administrácie centra)</t>
  </si>
  <si>
    <t>Kapitálové výdavky (C2 - podpora rozvoja infraštruktúry)</t>
  </si>
  <si>
    <t>Kapitálové výdavky (C3 - podpora administrácie centra)</t>
  </si>
  <si>
    <t>C2 - podpora rozvoja infraštruktúry</t>
  </si>
  <si>
    <t>C3 - podpora administrácie centra</t>
  </si>
  <si>
    <t>Spolufinancovanie (C2 - podpora rozvoja infraštruktúry)</t>
  </si>
  <si>
    <t>Spolufinancovanie (C3 - podpora administrácie centra)</t>
  </si>
  <si>
    <t>Poznámka: Deklarované údaje musia korešpondovať s ostatnými údajmi deklarovanými v RS2 resp. RS3</t>
  </si>
  <si>
    <t xml:space="preserve">Vrátené do ŠR     </t>
  </si>
  <si>
    <t xml:space="preserve">              kapitálové</t>
  </si>
  <si>
    <t>J</t>
  </si>
  <si>
    <t>K</t>
  </si>
  <si>
    <t xml:space="preserve">C </t>
  </si>
  <si>
    <t>Bežné výdavky za projekt celkom:</t>
  </si>
  <si>
    <t xml:space="preserve">Kapitálove výdavky za projekt celkom: </t>
  </si>
  <si>
    <r>
      <t xml:space="preserve">odoslané </t>
    </r>
    <r>
      <rPr>
        <b/>
        <sz val="10"/>
        <rFont val="Arial Narrow"/>
        <family val="2"/>
      </rPr>
      <t xml:space="preserve">spoluriešiteľovi </t>
    </r>
    <r>
      <rPr>
        <sz val="10"/>
        <rFont val="Arial Narrow"/>
        <family val="2"/>
      </rPr>
      <t>celkom:  (Názov)</t>
    </r>
  </si>
  <si>
    <r>
      <t xml:space="preserve">Zostali v organizácii </t>
    </r>
    <r>
      <rPr>
        <b/>
        <sz val="10"/>
        <rFont val="Arial Narrow"/>
        <family val="2"/>
      </rPr>
      <t>zodpovedného riešiteľa</t>
    </r>
    <r>
      <rPr>
        <sz val="10"/>
        <rFont val="Arial Narrow"/>
        <family val="2"/>
      </rPr>
      <t xml:space="preserve"> celkom: (Názov)</t>
    </r>
  </si>
  <si>
    <t>Skutočné čerpanie FP</t>
  </si>
  <si>
    <t xml:space="preserve">Nevyčerpané FP (-) prekročenie / (+) úspora                       </t>
  </si>
  <si>
    <t xml:space="preserve">Agentúra na podporu výskumu a vývoja, Mýtna 23, P.O.BOX 839 04, 839 04 Bratislava 32 </t>
  </si>
  <si>
    <t xml:space="preserve">Poznámka: Je nutné vyplniť všetky údaje v stĺpci Suma. Nie je nadefinovaný vzorec pre riadok "súkromné", </t>
  </si>
  <si>
    <t>keďže celková suma súkromných zdrojov môže byť vyššia ako celková suma vstupných poplatkov a zazmluvneného výskumu a vývoja.</t>
  </si>
  <si>
    <t>FORMULÁR ZS2/2013 - sumár</t>
  </si>
  <si>
    <t>Finančné prostriedky z APVV v roku 2013</t>
  </si>
  <si>
    <t>Schválený rozpočet (údaje RS3 2013)</t>
  </si>
  <si>
    <t>Pridelené FP v roku 2013</t>
  </si>
  <si>
    <t>Skutočné čerpanie                 v r.2013</t>
  </si>
  <si>
    <t>Nevyčerpané v r. 2013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</si>
</sst>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d\-mmm\-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yy;@"/>
    <numFmt numFmtId="182" formatCode="mmm/yyyy"/>
    <numFmt numFmtId="183" formatCode="#,##0.00;[Red]#,##0.00"/>
    <numFmt numFmtId="184" formatCode="[$-809]dd\ mmmm\ yyyy"/>
    <numFmt numFmtId="185" formatCode="d\.m\.yy;@"/>
    <numFmt numFmtId="186" formatCode="dd/mm/yy;@"/>
    <numFmt numFmtId="187" formatCode="dd/mm/yyyy;@"/>
    <numFmt numFmtId="188" formatCode="d/m;@"/>
  </numFmts>
  <fonts count="25">
    <font>
      <sz val="10"/>
      <name val="Arial"/>
      <family val="0"/>
    </font>
    <font>
      <b/>
      <sz val="12"/>
      <name val="Arial Narrow"/>
      <family val="0"/>
    </font>
    <font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0"/>
    </font>
    <font>
      <b/>
      <sz val="14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color indexed="12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4" fontId="6" fillId="2" borderId="1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4" fontId="2" fillId="0" borderId="0" xfId="0" applyNumberFormat="1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right" wrapText="1"/>
      <protection hidden="1"/>
    </xf>
    <xf numFmtId="49" fontId="6" fillId="0" borderId="1" xfId="0" applyNumberFormat="1" applyFont="1" applyBorder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 hidden="1" locked="0"/>
    </xf>
    <xf numFmtId="4" fontId="2" fillId="0" borderId="1" xfId="0" applyNumberFormat="1" applyFont="1" applyFill="1" applyBorder="1" applyAlignment="1" applyProtection="1">
      <alignment wrapText="1"/>
      <protection hidden="1" locked="0"/>
    </xf>
    <xf numFmtId="49" fontId="2" fillId="0" borderId="1" xfId="0" applyNumberFormat="1" applyFont="1" applyFill="1" applyBorder="1" applyAlignment="1" applyProtection="1">
      <alignment horizontal="left"/>
      <protection hidden="1" locked="0"/>
    </xf>
    <xf numFmtId="4" fontId="2" fillId="0" borderId="0" xfId="0" applyNumberFormat="1" applyFont="1" applyFill="1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right"/>
      <protection hidden="1"/>
    </xf>
    <xf numFmtId="2" fontId="6" fillId="2" borderId="1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hidden="1" locked="0"/>
    </xf>
    <xf numFmtId="14" fontId="2" fillId="0" borderId="1" xfId="0" applyNumberFormat="1" applyFont="1" applyFill="1" applyBorder="1" applyAlignment="1" applyProtection="1">
      <alignment horizontal="center"/>
      <protection hidden="1" locked="0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right" vertical="center"/>
      <protection hidden="1"/>
    </xf>
    <xf numFmtId="4" fontId="2" fillId="2" borderId="2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49" fontId="18" fillId="0" borderId="2" xfId="0" applyNumberFormat="1" applyFont="1" applyBorder="1" applyAlignment="1" applyProtection="1">
      <alignment horizontal="center" vertical="center"/>
      <protection hidden="1"/>
    </xf>
    <xf numFmtId="4" fontId="18" fillId="2" borderId="5" xfId="0" applyNumberFormat="1" applyFont="1" applyFill="1" applyBorder="1" applyAlignment="1" applyProtection="1">
      <alignment vertical="center"/>
      <protection hidden="1"/>
    </xf>
    <xf numFmtId="4" fontId="13" fillId="2" borderId="6" xfId="0" applyNumberFormat="1" applyFont="1" applyFill="1" applyBorder="1" applyAlignment="1" applyProtection="1">
      <alignment vertical="center"/>
      <protection hidden="1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4" fontId="2" fillId="2" borderId="7" xfId="0" applyNumberFormat="1" applyFont="1" applyFill="1" applyBorder="1" applyAlignment="1" applyProtection="1">
      <alignment horizontal="righ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1" fontId="2" fillId="0" borderId="11" xfId="0" applyNumberFormat="1" applyFont="1" applyFill="1" applyBorder="1" applyAlignment="1" applyProtection="1">
      <alignment horizontal="center"/>
      <protection hidden="1"/>
    </xf>
    <xf numFmtId="1" fontId="2" fillId="0" borderId="4" xfId="0" applyNumberFormat="1" applyFont="1" applyFill="1" applyBorder="1" applyAlignment="1" applyProtection="1">
      <alignment horizontal="center"/>
      <protection hidden="1"/>
    </xf>
    <xf numFmtId="4" fontId="18" fillId="2" borderId="13" xfId="0" applyNumberFormat="1" applyFont="1" applyFill="1" applyBorder="1" applyAlignment="1" applyProtection="1">
      <alignment vertical="center"/>
      <protection hidden="1"/>
    </xf>
    <xf numFmtId="4" fontId="2" fillId="0" borderId="1" xfId="0" applyNumberFormat="1" applyFont="1" applyFill="1" applyBorder="1" applyAlignment="1" applyProtection="1">
      <alignment horizontal="right" vertical="center"/>
      <protection hidden="1"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2" xfId="0" applyNumberFormat="1" applyFont="1" applyFill="1" applyBorder="1" applyAlignment="1" applyProtection="1">
      <alignment horizontal="center"/>
      <protection hidden="1"/>
    </xf>
    <xf numFmtId="49" fontId="6" fillId="2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Alignment="1" applyProtection="1">
      <alignment/>
      <protection hidden="1"/>
    </xf>
    <xf numFmtId="4" fontId="6" fillId="2" borderId="1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2" fillId="3" borderId="7" xfId="0" applyNumberFormat="1" applyFont="1" applyFill="1" applyBorder="1" applyAlignment="1" applyProtection="1">
      <alignment horizontal="center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1" fontId="2" fillId="3" borderId="15" xfId="0" applyNumberFormat="1" applyFont="1" applyFill="1" applyBorder="1" applyAlignment="1" applyProtection="1">
      <alignment horizontal="center"/>
      <protection hidden="1"/>
    </xf>
    <xf numFmtId="49" fontId="6" fillId="2" borderId="1" xfId="0" applyNumberFormat="1" applyFont="1" applyFill="1" applyBorder="1" applyAlignment="1" applyProtection="1">
      <alignment/>
      <protection hidden="1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183" fontId="6" fillId="2" borderId="14" xfId="0" applyNumberFormat="1" applyFont="1" applyFill="1" applyBorder="1" applyAlignment="1" applyProtection="1">
      <alignment horizontal="center" vertical="center"/>
      <protection hidden="1"/>
    </xf>
    <xf numFmtId="2" fontId="6" fillId="2" borderId="14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4" fontId="6" fillId="2" borderId="1" xfId="0" applyNumberFormat="1" applyFont="1" applyFill="1" applyBorder="1" applyAlignment="1" applyProtection="1">
      <alignment horizont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hidden="1"/>
    </xf>
    <xf numFmtId="4" fontId="2" fillId="2" borderId="3" xfId="0" applyNumberFormat="1" applyFont="1" applyFill="1" applyBorder="1" applyAlignment="1" applyProtection="1">
      <alignment horizontal="right" vertical="center"/>
      <protection hidden="1"/>
    </xf>
    <xf numFmtId="14" fontId="2" fillId="0" borderId="9" xfId="0" applyNumberFormat="1" applyFont="1" applyBorder="1" applyAlignment="1" applyProtection="1">
      <alignment vertical="center"/>
      <protection hidden="1" locked="0"/>
    </xf>
    <xf numFmtId="4" fontId="2" fillId="2" borderId="1" xfId="0" applyNumberFormat="1" applyFont="1" applyFill="1" applyBorder="1" applyAlignment="1" applyProtection="1">
      <alignment/>
      <protection hidden="1"/>
    </xf>
    <xf numFmtId="49" fontId="6" fillId="2" borderId="14" xfId="0" applyNumberFormat="1" applyFont="1" applyFill="1" applyBorder="1" applyAlignment="1" applyProtection="1">
      <alignment/>
      <protection hidden="1"/>
    </xf>
    <xf numFmtId="49" fontId="18" fillId="0" borderId="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/>
    </xf>
    <xf numFmtId="49" fontId="13" fillId="0" borderId="11" xfId="0" applyNumberFormat="1" applyFont="1" applyBorder="1" applyAlignment="1" applyProtection="1">
      <alignment horizontal="center" vertical="center"/>
      <protection hidden="1"/>
    </xf>
    <xf numFmtId="4" fontId="18" fillId="2" borderId="13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2" fillId="3" borderId="0" xfId="0" applyNumberFormat="1" applyFont="1" applyFill="1" applyBorder="1" applyAlignment="1" applyProtection="1">
      <alignment vertical="top" wrapText="1"/>
      <protection hidden="1"/>
    </xf>
    <xf numFmtId="0" fontId="2" fillId="3" borderId="0" xfId="0" applyNumberFormat="1" applyFont="1" applyFill="1" applyAlignment="1" applyProtection="1">
      <alignment/>
      <protection hidden="1"/>
    </xf>
    <xf numFmtId="187" fontId="6" fillId="0" borderId="0" xfId="0" applyNumberFormat="1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49" fontId="13" fillId="0" borderId="17" xfId="0" applyNumberFormat="1" applyFont="1" applyFill="1" applyBorder="1" applyAlignment="1" applyProtection="1">
      <alignment horizontal="center" vertical="center"/>
      <protection hidden="1"/>
    </xf>
    <xf numFmtId="49" fontId="13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49" fontId="13" fillId="0" borderId="11" xfId="0" applyNumberFormat="1" applyFont="1" applyFill="1" applyBorder="1" applyAlignment="1" applyProtection="1">
      <alignment horizontal="center" vertical="center"/>
      <protection hidden="1"/>
    </xf>
    <xf numFmtId="49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 locked="0"/>
    </xf>
    <xf numFmtId="2" fontId="2" fillId="0" borderId="1" xfId="0" applyNumberFormat="1" applyFont="1" applyFill="1" applyBorder="1" applyAlignment="1" applyProtection="1">
      <alignment horizontal="right"/>
      <protection hidden="1" locked="0"/>
    </xf>
    <xf numFmtId="49" fontId="2" fillId="0" borderId="1" xfId="0" applyNumberFormat="1" applyFont="1" applyFill="1" applyBorder="1" applyAlignment="1" applyProtection="1">
      <alignment/>
      <protection hidden="1" locked="0"/>
    </xf>
    <xf numFmtId="49" fontId="2" fillId="0" borderId="14" xfId="0" applyNumberFormat="1" applyFont="1" applyFill="1" applyBorder="1" applyAlignment="1" applyProtection="1">
      <alignment/>
      <protection hidden="1" locked="0"/>
    </xf>
    <xf numFmtId="14" fontId="2" fillId="0" borderId="1" xfId="0" applyNumberFormat="1" applyFont="1" applyFill="1" applyBorder="1" applyAlignment="1" applyProtection="1">
      <alignment horizontal="center" vertical="center"/>
      <protection hidden="1" locked="0"/>
    </xf>
    <xf numFmtId="186" fontId="2" fillId="0" borderId="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" xfId="0" applyFont="1" applyFill="1" applyBorder="1" applyAlignment="1" applyProtection="1">
      <alignment vertical="center"/>
      <protection hidden="1" locked="0"/>
    </xf>
    <xf numFmtId="4" fontId="2" fillId="0" borderId="14" xfId="0" applyNumberFormat="1" applyFont="1" applyFill="1" applyBorder="1" applyAlignment="1" applyProtection="1">
      <alignment vertical="center"/>
      <protection hidden="1" locked="0"/>
    </xf>
    <xf numFmtId="4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4" xfId="0" applyNumberFormat="1" applyFont="1" applyFill="1" applyBorder="1" applyAlignment="1" applyProtection="1">
      <alignment horizontal="center"/>
      <protection hidden="1" locked="0"/>
    </xf>
    <xf numFmtId="3" fontId="2" fillId="0" borderId="1" xfId="0" applyNumberFormat="1" applyFont="1" applyFill="1" applyBorder="1" applyAlignment="1" applyProtection="1">
      <alignment/>
      <protection hidden="1" locked="0"/>
    </xf>
    <xf numFmtId="4" fontId="18" fillId="2" borderId="3" xfId="0" applyNumberFormat="1" applyFont="1" applyFill="1" applyBorder="1" applyAlignment="1" applyProtection="1">
      <alignment vertical="center"/>
      <protection hidden="1"/>
    </xf>
    <xf numFmtId="4" fontId="18" fillId="2" borderId="3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13" fillId="2" borderId="21" xfId="0" applyNumberFormat="1" applyFont="1" applyFill="1" applyBorder="1" applyAlignment="1" applyProtection="1">
      <alignment vertical="center"/>
      <protection hidden="1"/>
    </xf>
    <xf numFmtId="4" fontId="13" fillId="2" borderId="22" xfId="0" applyNumberFormat="1" applyFont="1" applyFill="1" applyBorder="1" applyAlignment="1" applyProtection="1">
      <alignment vertical="center"/>
      <protection hidden="1"/>
    </xf>
    <xf numFmtId="4" fontId="18" fillId="2" borderId="23" xfId="0" applyNumberFormat="1" applyFont="1" applyFill="1" applyBorder="1" applyAlignment="1" applyProtection="1">
      <alignment vertical="center"/>
      <protection hidden="1"/>
    </xf>
    <xf numFmtId="4" fontId="18" fillId="2" borderId="23" xfId="0" applyNumberFormat="1" applyFont="1" applyFill="1" applyBorder="1" applyAlignment="1" applyProtection="1">
      <alignment vertical="center"/>
      <protection hidden="1"/>
    </xf>
    <xf numFmtId="4" fontId="2" fillId="3" borderId="1" xfId="0" applyNumberFormat="1" applyFont="1" applyFill="1" applyBorder="1" applyAlignment="1" applyProtection="1">
      <alignment/>
      <protection hidden="1" locked="0"/>
    </xf>
    <xf numFmtId="49" fontId="2" fillId="0" borderId="1" xfId="0" applyNumberFormat="1" applyFont="1" applyBorder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49" fontId="6" fillId="2" borderId="27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/>
      <protection hidden="1"/>
    </xf>
    <xf numFmtId="49" fontId="2" fillId="0" borderId="9" xfId="0" applyNumberFormat="1" applyFont="1" applyBorder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9" xfId="0" applyFont="1" applyBorder="1" applyAlignment="1" applyProtection="1">
      <alignment/>
      <protection hidden="1"/>
    </xf>
    <xf numFmtId="49" fontId="6" fillId="0" borderId="1" xfId="0" applyNumberFormat="1" applyFont="1" applyFill="1" applyBorder="1" applyAlignment="1" applyProtection="1">
      <alignment horizontal="left"/>
      <protection hidden="1" locked="0"/>
    </xf>
    <xf numFmtId="49" fontId="6" fillId="0" borderId="1" xfId="0" applyNumberFormat="1" applyFont="1" applyFill="1" applyBorder="1" applyAlignment="1" applyProtection="1">
      <alignment/>
      <protection hidden="1" locked="0"/>
    </xf>
    <xf numFmtId="0" fontId="2" fillId="0" borderId="9" xfId="0" applyFont="1" applyBorder="1" applyAlignment="1" applyProtection="1">
      <alignment vertical="center"/>
      <protection hidden="1" locked="0"/>
    </xf>
    <xf numFmtId="0" fontId="20" fillId="4" borderId="28" xfId="0" applyFont="1" applyFill="1" applyBorder="1" applyAlignment="1" applyProtection="1">
      <alignment horizontal="center" vertical="center" wrapText="1"/>
      <protection hidden="1"/>
    </xf>
    <xf numFmtId="4" fontId="20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21" xfId="0" applyNumberFormat="1" applyFont="1" applyFill="1" applyBorder="1" applyAlignment="1" applyProtection="1">
      <alignment horizontal="center" vertical="center" wrapText="1"/>
      <protection hidden="1"/>
    </xf>
    <xf numFmtId="49" fontId="20" fillId="4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20" xfId="0" applyNumberFormat="1" applyFont="1" applyFill="1" applyBorder="1" applyAlignment="1" applyProtection="1">
      <alignment vertical="center"/>
      <protection hidden="1"/>
    </xf>
    <xf numFmtId="4" fontId="20" fillId="4" borderId="29" xfId="0" applyNumberFormat="1" applyFont="1" applyFill="1" applyBorder="1" applyAlignment="1" applyProtection="1">
      <alignment horizontal="center" vertical="center"/>
      <protection hidden="1"/>
    </xf>
    <xf numFmtId="4" fontId="13" fillId="2" borderId="30" xfId="0" applyNumberFormat="1" applyFont="1" applyFill="1" applyBorder="1" applyAlignment="1" applyProtection="1">
      <alignment vertical="center"/>
      <protection hidden="1"/>
    </xf>
    <xf numFmtId="4" fontId="18" fillId="2" borderId="5" xfId="0" applyNumberFormat="1" applyFont="1" applyFill="1" applyBorder="1" applyAlignment="1" applyProtection="1">
      <alignment vertical="center"/>
      <protection hidden="1"/>
    </xf>
    <xf numFmtId="4" fontId="13" fillId="2" borderId="24" xfId="0" applyNumberFormat="1" applyFont="1" applyFill="1" applyBorder="1" applyAlignment="1" applyProtection="1">
      <alignment vertical="center"/>
      <protection hidden="1"/>
    </xf>
    <xf numFmtId="4" fontId="13" fillId="2" borderId="31" xfId="0" applyNumberFormat="1" applyFont="1" applyFill="1" applyBorder="1" applyAlignment="1" applyProtection="1">
      <alignment vertical="center"/>
      <protection hidden="1"/>
    </xf>
    <xf numFmtId="4" fontId="20" fillId="4" borderId="32" xfId="0" applyNumberFormat="1" applyFont="1" applyFill="1" applyBorder="1" applyAlignment="1" applyProtection="1">
      <alignment horizontal="center" vertical="center" wrapText="1"/>
      <protection hidden="1"/>
    </xf>
    <xf numFmtId="4" fontId="13" fillId="2" borderId="33" xfId="0" applyNumberFormat="1" applyFont="1" applyFill="1" applyBorder="1" applyAlignment="1" applyProtection="1">
      <alignment vertical="center"/>
      <protection hidden="1"/>
    </xf>
    <xf numFmtId="4" fontId="13" fillId="2" borderId="32" xfId="0" applyNumberFormat="1" applyFont="1" applyFill="1" applyBorder="1" applyAlignment="1" applyProtection="1">
      <alignment vertical="center"/>
      <protection hidden="1"/>
    </xf>
    <xf numFmtId="4" fontId="13" fillId="0" borderId="34" xfId="0" applyNumberFormat="1" applyFont="1" applyFill="1" applyBorder="1" applyAlignment="1" applyProtection="1">
      <alignment vertical="center"/>
      <protection locked="0"/>
    </xf>
    <xf numFmtId="4" fontId="13" fillId="0" borderId="35" xfId="0" applyNumberFormat="1" applyFont="1" applyFill="1" applyBorder="1" applyAlignment="1" applyProtection="1">
      <alignment vertical="center"/>
      <protection locked="0"/>
    </xf>
    <xf numFmtId="4" fontId="13" fillId="0" borderId="31" xfId="0" applyNumberFormat="1" applyFont="1" applyFill="1" applyBorder="1" applyAlignment="1" applyProtection="1">
      <alignment vertical="center"/>
      <protection locked="0"/>
    </xf>
    <xf numFmtId="4" fontId="13" fillId="0" borderId="6" xfId="0" applyNumberFormat="1" applyFont="1" applyFill="1" applyBorder="1" applyAlignment="1" applyProtection="1">
      <alignment vertical="center"/>
      <protection locked="0"/>
    </xf>
    <xf numFmtId="4" fontId="13" fillId="0" borderId="36" xfId="0" applyNumberFormat="1" applyFont="1" applyFill="1" applyBorder="1" applyAlignment="1" applyProtection="1">
      <alignment horizontal="right" vertical="center"/>
      <protection locked="0"/>
    </xf>
    <xf numFmtId="4" fontId="13" fillId="0" borderId="2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4" fontId="13" fillId="0" borderId="37" xfId="0" applyNumberFormat="1" applyFont="1" applyFill="1" applyBorder="1" applyAlignment="1" applyProtection="1">
      <alignment vertical="center"/>
      <protection locked="0"/>
    </xf>
    <xf numFmtId="4" fontId="13" fillId="0" borderId="33" xfId="0" applyNumberFormat="1" applyFont="1" applyFill="1" applyBorder="1" applyAlignment="1" applyProtection="1">
      <alignment vertical="center"/>
      <protection locked="0"/>
    </xf>
    <xf numFmtId="4" fontId="18" fillId="2" borderId="38" xfId="0" applyNumberFormat="1" applyFont="1" applyFill="1" applyBorder="1" applyAlignment="1" applyProtection="1">
      <alignment vertical="center"/>
      <protection hidden="1"/>
    </xf>
    <xf numFmtId="4" fontId="18" fillId="2" borderId="37" xfId="0" applyNumberFormat="1" applyFont="1" applyFill="1" applyBorder="1" applyAlignment="1" applyProtection="1">
      <alignment vertical="center"/>
      <protection hidden="1"/>
    </xf>
    <xf numFmtId="4" fontId="13" fillId="2" borderId="9" xfId="0" applyNumberFormat="1" applyFont="1" applyFill="1" applyBorder="1" applyAlignment="1" applyProtection="1">
      <alignment vertical="center"/>
      <protection hidden="1"/>
    </xf>
    <xf numFmtId="4" fontId="13" fillId="0" borderId="39" xfId="0" applyNumberFormat="1" applyFont="1" applyFill="1" applyBorder="1" applyAlignment="1" applyProtection="1">
      <alignment horizontal="right" vertical="center"/>
      <protection locked="0"/>
    </xf>
    <xf numFmtId="4" fontId="13" fillId="2" borderId="34" xfId="0" applyNumberFormat="1" applyFont="1" applyFill="1" applyBorder="1" applyAlignment="1" applyProtection="1">
      <alignment vertical="center"/>
      <protection hidden="1"/>
    </xf>
    <xf numFmtId="4" fontId="13" fillId="2" borderId="35" xfId="0" applyNumberFormat="1" applyFont="1" applyFill="1" applyBorder="1" applyAlignment="1" applyProtection="1">
      <alignment vertical="center"/>
      <protection hidden="1"/>
    </xf>
    <xf numFmtId="4" fontId="13" fillId="2" borderId="36" xfId="0" applyNumberFormat="1" applyFont="1" applyFill="1" applyBorder="1" applyAlignment="1" applyProtection="1">
      <alignment horizontal="right" vertical="center"/>
      <protection hidden="1"/>
    </xf>
    <xf numFmtId="4" fontId="13" fillId="2" borderId="28" xfId="0" applyNumberFormat="1" applyFont="1" applyFill="1" applyBorder="1" applyAlignment="1" applyProtection="1">
      <alignment vertical="center"/>
      <protection hidden="1"/>
    </xf>
    <xf numFmtId="4" fontId="13" fillId="2" borderId="40" xfId="0" applyNumberFormat="1" applyFont="1" applyFill="1" applyBorder="1" applyAlignment="1" applyProtection="1">
      <alignment horizontal="right" vertical="center"/>
      <protection hidden="1"/>
    </xf>
    <xf numFmtId="4" fontId="13" fillId="2" borderId="40" xfId="0" applyNumberFormat="1" applyFont="1" applyFill="1" applyBorder="1" applyAlignment="1" applyProtection="1">
      <alignment vertical="center"/>
      <protection hidden="1"/>
    </xf>
    <xf numFmtId="4" fontId="13" fillId="2" borderId="41" xfId="0" applyNumberFormat="1" applyFont="1" applyFill="1" applyBorder="1" applyAlignment="1" applyProtection="1">
      <alignment vertical="center"/>
      <protection hidden="1"/>
    </xf>
    <xf numFmtId="4" fontId="13" fillId="2" borderId="42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2" borderId="43" xfId="0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Fill="1" applyBorder="1" applyAlignment="1" applyProtection="1">
      <alignment horizontal="right"/>
      <protection hidden="1" locked="0"/>
    </xf>
    <xf numFmtId="4" fontId="2" fillId="0" borderId="0" xfId="0" applyNumberFormat="1" applyFont="1" applyAlignment="1" applyProtection="1">
      <alignment/>
      <protection hidden="1" locked="0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4" fontId="2" fillId="0" borderId="28" xfId="0" applyNumberFormat="1" applyFont="1" applyFill="1" applyBorder="1" applyAlignment="1" applyProtection="1">
      <alignment horizontal="right" vertical="center"/>
      <protection locked="0"/>
    </xf>
    <xf numFmtId="4" fontId="20" fillId="4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23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2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4" fontId="22" fillId="2" borderId="23" xfId="0" applyNumberFormat="1" applyFont="1" applyFill="1" applyBorder="1" applyAlignment="1" applyProtection="1">
      <alignment horizontal="center" vertical="center" wrapText="1"/>
      <protection hidden="1"/>
    </xf>
    <xf numFmtId="4" fontId="22" fillId="2" borderId="13" xfId="0" applyNumberFormat="1" applyFont="1" applyFill="1" applyBorder="1" applyAlignment="1" applyProtection="1">
      <alignment horizontal="center" vertical="center" wrapText="1"/>
      <protection hidden="1"/>
    </xf>
    <xf numFmtId="4" fontId="22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22" fillId="2" borderId="20" xfId="0" applyNumberFormat="1" applyFont="1" applyFill="1" applyBorder="1" applyAlignment="1" applyProtection="1">
      <alignment horizontal="center" vertical="center" wrapText="1"/>
      <protection hidden="1"/>
    </xf>
    <xf numFmtId="4" fontId="22" fillId="2" borderId="44" xfId="0" applyNumberFormat="1" applyFont="1" applyFill="1" applyBorder="1" applyAlignment="1" applyProtection="1">
      <alignment horizontal="center" vertical="center" wrapText="1"/>
      <protection hidden="1"/>
    </xf>
    <xf numFmtId="4" fontId="23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7" xfId="0" applyNumberFormat="1" applyFont="1" applyFill="1" applyBorder="1" applyAlignment="1" applyProtection="1">
      <alignment horizontal="right" vertical="center"/>
      <protection hidden="1"/>
    </xf>
    <xf numFmtId="4" fontId="6" fillId="2" borderId="45" xfId="0" applyNumberFormat="1" applyFont="1" applyFill="1" applyBorder="1" applyAlignment="1" applyProtection="1">
      <alignment horizontal="right" vertical="center"/>
      <protection hidden="1"/>
    </xf>
    <xf numFmtId="4" fontId="6" fillId="2" borderId="15" xfId="0" applyNumberFormat="1" applyFont="1" applyFill="1" applyBorder="1" applyAlignment="1" applyProtection="1">
      <alignment horizontal="right" vertical="center"/>
      <protection hidden="1"/>
    </xf>
    <xf numFmtId="4" fontId="6" fillId="2" borderId="46" xfId="0" applyNumberFormat="1" applyFont="1" applyFill="1" applyBorder="1" applyAlignment="1" applyProtection="1">
      <alignment horizontal="right" vertical="center"/>
      <protection hidden="1"/>
    </xf>
    <xf numFmtId="4" fontId="6" fillId="2" borderId="4" xfId="0" applyNumberFormat="1" applyFont="1" applyFill="1" applyBorder="1" applyAlignment="1" applyProtection="1">
      <alignment horizontal="right" vertical="center"/>
      <protection hidden="1"/>
    </xf>
    <xf numFmtId="4" fontId="6" fillId="2" borderId="18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/>
      <protection hidden="1"/>
    </xf>
    <xf numFmtId="4" fontId="13" fillId="2" borderId="47" xfId="0" applyNumberFormat="1" applyFont="1" applyFill="1" applyBorder="1" applyAlignment="1" applyProtection="1">
      <alignment vertical="center"/>
      <protection hidden="1"/>
    </xf>
    <xf numFmtId="4" fontId="13" fillId="2" borderId="48" xfId="0" applyNumberFormat="1" applyFont="1" applyFill="1" applyBorder="1" applyAlignment="1" applyProtection="1">
      <alignment vertical="center"/>
      <protection hidden="1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4" fontId="13" fillId="2" borderId="49" xfId="0" applyNumberFormat="1" applyFont="1" applyFill="1" applyBorder="1" applyAlignment="1" applyProtection="1">
      <alignment vertical="center"/>
      <protection hidden="1"/>
    </xf>
    <xf numFmtId="4" fontId="13" fillId="0" borderId="49" xfId="0" applyNumberFormat="1" applyFont="1" applyFill="1" applyBorder="1" applyAlignment="1" applyProtection="1">
      <alignment vertical="center"/>
      <protection locked="0"/>
    </xf>
    <xf numFmtId="4" fontId="18" fillId="2" borderId="50" xfId="0" applyNumberFormat="1" applyFont="1" applyFill="1" applyBorder="1" applyAlignment="1" applyProtection="1">
      <alignment vertical="center"/>
      <protection hidden="1"/>
    </xf>
    <xf numFmtId="4" fontId="18" fillId="2" borderId="51" xfId="0" applyNumberFormat="1" applyFont="1" applyFill="1" applyBorder="1" applyAlignment="1" applyProtection="1">
      <alignment vertical="center"/>
      <protection hidden="1"/>
    </xf>
    <xf numFmtId="4" fontId="18" fillId="2" borderId="52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Fill="1" applyBorder="1" applyAlignment="1" applyProtection="1">
      <alignment horizontal="left" vertical="center"/>
      <protection hidden="1" locked="0"/>
    </xf>
    <xf numFmtId="0" fontId="2" fillId="0" borderId="14" xfId="0" applyFont="1" applyFill="1" applyBorder="1" applyAlignment="1" applyProtection="1">
      <alignment horizontal="left" vertical="center"/>
      <protection hidden="1" locked="0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12" xfId="0" applyFont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49" fontId="0" fillId="0" borderId="12" xfId="0" applyNumberFormat="1" applyFont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/>
      <protection hidden="1" locked="0"/>
    </xf>
    <xf numFmtId="49" fontId="0" fillId="0" borderId="14" xfId="0" applyNumberFormat="1" applyFont="1" applyBorder="1" applyAlignment="1" applyProtection="1">
      <alignment horizontal="center" vertical="center"/>
      <protection hidden="1" locked="0"/>
    </xf>
    <xf numFmtId="3" fontId="2" fillId="0" borderId="12" xfId="0" applyNumberFormat="1" applyFont="1" applyBorder="1" applyAlignment="1" applyProtection="1">
      <alignment horizontal="center" vertical="center"/>
      <protection hidden="1" locked="0"/>
    </xf>
    <xf numFmtId="3" fontId="2" fillId="0" borderId="16" xfId="0" applyNumberFormat="1" applyFont="1" applyBorder="1" applyAlignment="1" applyProtection="1">
      <alignment horizontal="center" vertical="center"/>
      <protection hidden="1" locked="0"/>
    </xf>
    <xf numFmtId="3" fontId="2" fillId="0" borderId="14" xfId="0" applyNumberFormat="1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vertical="center"/>
      <protection hidden="1"/>
    </xf>
    <xf numFmtId="0" fontId="13" fillId="0" borderId="26" xfId="0" applyFont="1" applyBorder="1" applyAlignment="1" applyProtection="1">
      <alignment horizontal="left" vertical="center"/>
      <protection hidden="1"/>
    </xf>
    <xf numFmtId="0" fontId="19" fillId="0" borderId="53" xfId="0" applyFont="1" applyBorder="1" applyAlignment="1" applyProtection="1">
      <alignment horizontal="left" vertical="center"/>
      <protection hidden="1"/>
    </xf>
    <xf numFmtId="0" fontId="19" fillId="0" borderId="54" xfId="0" applyFont="1" applyBorder="1" applyAlignment="1" applyProtection="1">
      <alignment horizontal="left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16" fillId="0" borderId="44" xfId="0" applyFont="1" applyBorder="1" applyAlignment="1" applyProtection="1">
      <alignment horizontal="left" vertical="center"/>
      <protection hidden="1"/>
    </xf>
    <xf numFmtId="0" fontId="16" fillId="0" borderId="55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49" fontId="6" fillId="0" borderId="12" xfId="0" applyNumberFormat="1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4" xfId="0" applyFont="1" applyBorder="1" applyAlignment="1" applyProtection="1">
      <alignment vertical="center"/>
      <protection hidden="1" locked="0"/>
    </xf>
    <xf numFmtId="0" fontId="13" fillId="0" borderId="46" xfId="0" applyFont="1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18" fillId="0" borderId="19" xfId="0" applyFont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left" vertical="center"/>
      <protection hidden="1"/>
    </xf>
    <xf numFmtId="4" fontId="18" fillId="2" borderId="56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57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8" xfId="0" applyFont="1" applyFill="1" applyBorder="1" applyAlignment="1" applyProtection="1">
      <alignment horizontal="left" vertical="center"/>
      <protection hidden="1"/>
    </xf>
    <xf numFmtId="0" fontId="19" fillId="0" borderId="59" xfId="0" applyFont="1" applyFill="1" applyBorder="1" applyAlignment="1" applyProtection="1">
      <alignment horizontal="left" vertical="center"/>
      <protection hidden="1"/>
    </xf>
    <xf numFmtId="0" fontId="19" fillId="0" borderId="60" xfId="0" applyFont="1" applyFill="1" applyBorder="1" applyAlignment="1" applyProtection="1">
      <alignment horizontal="left" vertical="center"/>
      <protection hidden="1"/>
    </xf>
    <xf numFmtId="0" fontId="20" fillId="4" borderId="28" xfId="0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6" fillId="2" borderId="6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0" fontId="6" fillId="2" borderId="57" xfId="0" applyFont="1" applyFill="1" applyBorder="1" applyAlignment="1" applyProtection="1">
      <alignment horizontal="center" vertical="center" wrapText="1"/>
      <protection hidden="1"/>
    </xf>
    <xf numFmtId="0" fontId="6" fillId="2" borderId="58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39" xfId="0" applyFont="1" applyFill="1" applyBorder="1" applyAlignment="1" applyProtection="1">
      <alignment horizontal="center" vertical="center" wrapText="1"/>
      <protection hidden="1"/>
    </xf>
    <xf numFmtId="0" fontId="6" fillId="2" borderId="45" xfId="0" applyFont="1" applyFill="1" applyBorder="1" applyAlignment="1" applyProtection="1">
      <alignment horizontal="center" vertical="center" wrapText="1"/>
      <protection hidden="1"/>
    </xf>
    <xf numFmtId="4" fontId="16" fillId="2" borderId="56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57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58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39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45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0" applyNumberFormat="1" applyFont="1" applyFill="1" applyBorder="1" applyAlignment="1" applyProtection="1">
      <alignment horizontal="left"/>
      <protection hidden="1" locked="0"/>
    </xf>
    <xf numFmtId="0" fontId="11" fillId="0" borderId="16" xfId="0" applyFont="1" applyBorder="1" applyAlignment="1" applyProtection="1">
      <alignment/>
      <protection hidden="1" locked="0"/>
    </xf>
    <xf numFmtId="0" fontId="11" fillId="0" borderId="14" xfId="0" applyFont="1" applyBorder="1" applyAlignment="1" applyProtection="1">
      <alignment/>
      <protection hidden="1" locked="0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9" fontId="6" fillId="0" borderId="12" xfId="0" applyNumberFormat="1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wrapText="1"/>
      <protection hidden="1" locked="0"/>
    </xf>
    <xf numFmtId="0" fontId="2" fillId="0" borderId="16" xfId="0" applyFont="1" applyFill="1" applyBorder="1" applyAlignment="1" applyProtection="1">
      <alignment horizontal="left" wrapText="1"/>
      <protection hidden="1" locked="0"/>
    </xf>
    <xf numFmtId="0" fontId="2" fillId="0" borderId="14" xfId="0" applyFont="1" applyFill="1" applyBorder="1" applyAlignment="1" applyProtection="1">
      <alignment horizontal="left" wrapText="1"/>
      <protection hidden="1" locked="0"/>
    </xf>
    <xf numFmtId="0" fontId="12" fillId="0" borderId="0" xfId="0" applyFont="1" applyAlignment="1" applyProtection="1">
      <alignment horizontal="left" wrapText="1"/>
      <protection hidden="1"/>
    </xf>
    <xf numFmtId="0" fontId="2" fillId="0" borderId="1" xfId="0" applyFont="1" applyFill="1" applyBorder="1" applyAlignment="1" applyProtection="1">
      <alignment horizontal="center"/>
      <protection hidden="1" locked="0"/>
    </xf>
    <xf numFmtId="0" fontId="2" fillId="0" borderId="12" xfId="0" applyFont="1" applyFill="1" applyBorder="1" applyAlignment="1" applyProtection="1">
      <alignment horizontal="center"/>
      <protection hidden="1" locked="0"/>
    </xf>
    <xf numFmtId="0" fontId="2" fillId="0" borderId="16" xfId="0" applyFont="1" applyFill="1" applyBorder="1" applyAlignment="1" applyProtection="1">
      <alignment horizontal="center"/>
      <protection hidden="1" locked="0"/>
    </xf>
    <xf numFmtId="0" fontId="2" fillId="0" borderId="14" xfId="0" applyFont="1" applyFill="1" applyBorder="1" applyAlignment="1" applyProtection="1">
      <alignment horizontal="center"/>
      <protection hidden="1" locked="0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1" xfId="0" applyNumberFormat="1" applyFont="1" applyFill="1" applyBorder="1" applyAlignment="1" applyProtection="1">
      <alignment horizontal="left"/>
      <protection hidden="1" locked="0"/>
    </xf>
    <xf numFmtId="0" fontId="2" fillId="0" borderId="12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Fill="1" applyBorder="1" applyAlignment="1" applyProtection="1">
      <alignment horizontal="left" vertical="center"/>
      <protection hidden="1" locked="0"/>
    </xf>
    <xf numFmtId="0" fontId="2" fillId="0" borderId="14" xfId="0" applyFont="1" applyFill="1" applyBorder="1" applyAlignment="1" applyProtection="1">
      <alignment horizontal="left" vertical="center"/>
      <protection hidden="1" locked="0"/>
    </xf>
    <xf numFmtId="49" fontId="2" fillId="0" borderId="1" xfId="0" applyNumberFormat="1" applyFont="1" applyFill="1" applyBorder="1" applyAlignment="1" applyProtection="1">
      <alignment horizontal="left"/>
      <protection hidden="1" locked="0"/>
    </xf>
    <xf numFmtId="49" fontId="2" fillId="0" borderId="12" xfId="0" applyNumberFormat="1" applyFont="1" applyFill="1" applyBorder="1" applyAlignment="1" applyProtection="1">
      <alignment horizontal="center"/>
      <protection hidden="1" locked="0"/>
    </xf>
    <xf numFmtId="49" fontId="2" fillId="0" borderId="14" xfId="0" applyNumberFormat="1" applyFont="1" applyFill="1" applyBorder="1" applyAlignment="1" applyProtection="1">
      <alignment horizontal="center"/>
      <protection hidden="1" locked="0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62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hidden="1" locked="0"/>
    </xf>
    <xf numFmtId="0" fontId="0" fillId="0" borderId="14" xfId="0" applyBorder="1" applyAlignment="1" applyProtection="1">
      <alignment horizontal="center" vertical="center" wrapText="1"/>
      <protection hidden="1"/>
    </xf>
    <xf numFmtId="49" fontId="2" fillId="0" borderId="16" xfId="0" applyNumberFormat="1" applyFont="1" applyFill="1" applyBorder="1" applyAlignment="1" applyProtection="1">
      <alignment horizontal="left"/>
      <protection hidden="1" locked="0"/>
    </xf>
    <xf numFmtId="49" fontId="2" fillId="0" borderId="14" xfId="0" applyNumberFormat="1" applyFont="1" applyFill="1" applyBorder="1" applyAlignment="1" applyProtection="1">
      <alignment horizontal="left"/>
      <protection hidden="1" locked="0"/>
    </xf>
    <xf numFmtId="49" fontId="6" fillId="0" borderId="16" xfId="0" applyNumberFormat="1" applyFont="1" applyFill="1" applyBorder="1" applyAlignment="1" applyProtection="1">
      <alignment horizontal="left"/>
      <protection hidden="1" locked="0"/>
    </xf>
    <xf numFmtId="49" fontId="6" fillId="0" borderId="14" xfId="0" applyNumberFormat="1" applyFont="1" applyFill="1" applyBorder="1" applyAlignment="1" applyProtection="1">
      <alignment horizontal="left"/>
      <protection hidden="1" locked="0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right"/>
      <protection hidden="1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hidden="1"/>
    </xf>
    <xf numFmtId="0" fontId="2" fillId="3" borderId="21" xfId="0" applyFont="1" applyFill="1" applyBorder="1" applyAlignment="1" applyProtection="1">
      <alignment horizontal="left" vertical="center"/>
      <protection hidden="1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2" fillId="0" borderId="63" xfId="0" applyFont="1" applyFill="1" applyBorder="1" applyAlignment="1" applyProtection="1">
      <alignment horizontal="left" vertical="center"/>
      <protection hidden="1"/>
    </xf>
    <xf numFmtId="0" fontId="2" fillId="0" borderId="64" xfId="0" applyFont="1" applyFill="1" applyBorder="1" applyAlignment="1" applyProtection="1">
      <alignment horizontal="left" vertical="center"/>
      <protection hidden="1"/>
    </xf>
    <xf numFmtId="0" fontId="6" fillId="2" borderId="46" xfId="0" applyFont="1" applyFill="1" applyBorder="1" applyAlignment="1" applyProtection="1">
      <alignment horizontal="left" vertical="center"/>
      <protection hidden="1"/>
    </xf>
    <xf numFmtId="0" fontId="2" fillId="3" borderId="63" xfId="0" applyFont="1" applyFill="1" applyBorder="1" applyAlignment="1" applyProtection="1">
      <alignment horizontal="left" vertical="center"/>
      <protection hidden="1"/>
    </xf>
    <xf numFmtId="0" fontId="2" fillId="3" borderId="64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" fontId="6" fillId="2" borderId="10" xfId="0" applyNumberFormat="1" applyFont="1" applyFill="1" applyBorder="1" applyAlignment="1" applyProtection="1">
      <alignment horizontal="left"/>
      <protection hidden="1"/>
    </xf>
    <xf numFmtId="0" fontId="11" fillId="2" borderId="17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14" fontId="6" fillId="0" borderId="1" xfId="0" applyNumberFormat="1" applyFont="1" applyBorder="1" applyAlignment="1" applyProtection="1">
      <alignment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D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19050</xdr:rowOff>
    </xdr:from>
    <xdr:to>
      <xdr:col>12</xdr:col>
      <xdr:colOff>838200</xdr:colOff>
      <xdr:row>3</xdr:row>
      <xdr:rowOff>142875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905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</xdr:row>
      <xdr:rowOff>19050</xdr:rowOff>
    </xdr:from>
    <xdr:to>
      <xdr:col>8</xdr:col>
      <xdr:colOff>952500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</xdr:row>
      <xdr:rowOff>57150</xdr:rowOff>
    </xdr:from>
    <xdr:to>
      <xdr:col>10</xdr:col>
      <xdr:colOff>981075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66675</xdr:rowOff>
    </xdr:from>
    <xdr:to>
      <xdr:col>10</xdr:col>
      <xdr:colOff>1057275</xdr:colOff>
      <xdr:row>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66675</xdr:rowOff>
    </xdr:from>
    <xdr:to>
      <xdr:col>10</xdr:col>
      <xdr:colOff>1057275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05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76200</xdr:rowOff>
    </xdr:from>
    <xdr:to>
      <xdr:col>10</xdr:col>
      <xdr:colOff>1038225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19050</xdr:rowOff>
    </xdr:from>
    <xdr:to>
      <xdr:col>9</xdr:col>
      <xdr:colOff>923925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38100</xdr:rowOff>
    </xdr:from>
    <xdr:to>
      <xdr:col>9</xdr:col>
      <xdr:colOff>962025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</xdr:row>
      <xdr:rowOff>19050</xdr:rowOff>
    </xdr:from>
    <xdr:to>
      <xdr:col>10</xdr:col>
      <xdr:colOff>1190625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0975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</xdr:row>
      <xdr:rowOff>19050</xdr:rowOff>
    </xdr:from>
    <xdr:to>
      <xdr:col>10</xdr:col>
      <xdr:colOff>1190625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0975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</xdr:rowOff>
    </xdr:from>
    <xdr:to>
      <xdr:col>11</xdr:col>
      <xdr:colOff>790575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114300</xdr:rowOff>
    </xdr:from>
    <xdr:to>
      <xdr:col>8</xdr:col>
      <xdr:colOff>1114425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43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11</xdr:col>
      <xdr:colOff>800100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8</xdr:col>
      <xdr:colOff>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905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114300</xdr:rowOff>
    </xdr:from>
    <xdr:to>
      <xdr:col>8</xdr:col>
      <xdr:colOff>1057275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762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114300</xdr:rowOff>
    </xdr:from>
    <xdr:to>
      <xdr:col>8</xdr:col>
      <xdr:colOff>1057275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762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</xdr:row>
      <xdr:rowOff>9525</xdr:rowOff>
    </xdr:from>
    <xdr:to>
      <xdr:col>8</xdr:col>
      <xdr:colOff>1114425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57150</xdr:rowOff>
    </xdr:from>
    <xdr:to>
      <xdr:col>8</xdr:col>
      <xdr:colOff>981075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47625</xdr:rowOff>
    </xdr:from>
    <xdr:to>
      <xdr:col>8</xdr:col>
      <xdr:colOff>981075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095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57150</xdr:rowOff>
    </xdr:from>
    <xdr:to>
      <xdr:col>8</xdr:col>
      <xdr:colOff>971550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47625</xdr:rowOff>
    </xdr:from>
    <xdr:to>
      <xdr:col>8</xdr:col>
      <xdr:colOff>942975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0955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38100</xdr:rowOff>
    </xdr:from>
    <xdr:to>
      <xdr:col>8</xdr:col>
      <xdr:colOff>1000125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I32"/>
  <sheetViews>
    <sheetView showGridLines="0" zoomScale="150" zoomScaleNormal="150" workbookViewId="0" topLeftCell="A7">
      <selection activeCell="A40" sqref="A40"/>
    </sheetView>
  </sheetViews>
  <sheetFormatPr defaultColWidth="9.140625" defaultRowHeight="12.75"/>
  <cols>
    <col min="1" max="1" width="51.28125" style="37" customWidth="1"/>
    <col min="2" max="2" width="9.140625" style="29" customWidth="1"/>
    <col min="3" max="3" width="5.7109375" style="29" customWidth="1"/>
    <col min="4" max="5" width="9.140625" style="29" customWidth="1"/>
    <col min="6" max="6" width="9.28125" style="29" bestFit="1" customWidth="1"/>
    <col min="7" max="7" width="9.140625" style="29" customWidth="1"/>
    <col min="8" max="8" width="9.7109375" style="29" customWidth="1"/>
    <col min="9" max="16384" width="9.140625" style="29" customWidth="1"/>
  </cols>
  <sheetData>
    <row r="1" ht="15.75">
      <c r="A1" s="28" t="s">
        <v>69</v>
      </c>
    </row>
    <row r="2" ht="6.75" customHeight="1">
      <c r="A2" s="28"/>
    </row>
    <row r="3" ht="15.75">
      <c r="A3" s="28" t="s">
        <v>0</v>
      </c>
    </row>
    <row r="4" spans="1:8" ht="16.5">
      <c r="A4" s="28" t="s">
        <v>1</v>
      </c>
      <c r="B4" s="30" t="s">
        <v>143</v>
      </c>
      <c r="C4" s="30"/>
      <c r="D4" s="30"/>
      <c r="G4" s="30"/>
      <c r="H4" s="30"/>
    </row>
    <row r="5" spans="1:9" ht="16.5">
      <c r="A5" s="31"/>
      <c r="B5" s="30" t="s">
        <v>80</v>
      </c>
      <c r="C5" s="30"/>
      <c r="D5" s="30"/>
      <c r="I5" s="32"/>
    </row>
    <row r="6" spans="1:9" ht="16.5">
      <c r="A6" s="31"/>
      <c r="B6" s="30" t="s">
        <v>144</v>
      </c>
      <c r="I6" s="32"/>
    </row>
    <row r="7" spans="1:9" ht="15.75">
      <c r="A7" s="32" t="s">
        <v>68</v>
      </c>
      <c r="B7" s="32"/>
      <c r="C7" s="32"/>
      <c r="D7" s="32"/>
      <c r="I7" s="32"/>
    </row>
    <row r="8" spans="1:9" ht="15.75">
      <c r="A8" s="32"/>
      <c r="B8" s="32"/>
      <c r="C8" s="32"/>
      <c r="D8" s="32"/>
      <c r="I8" s="32"/>
    </row>
    <row r="9" spans="1:9" ht="15.75">
      <c r="A9" s="33" t="s">
        <v>63</v>
      </c>
      <c r="B9" s="32"/>
      <c r="C9" s="32"/>
      <c r="D9" s="32"/>
      <c r="I9" s="32"/>
    </row>
    <row r="10" spans="1:9" ht="16.5">
      <c r="A10" s="32" t="s">
        <v>122</v>
      </c>
      <c r="B10" s="30" t="s">
        <v>145</v>
      </c>
      <c r="C10" s="32"/>
      <c r="D10" s="32"/>
      <c r="I10" s="32"/>
    </row>
    <row r="11" spans="1:9" ht="16.5">
      <c r="A11" s="33"/>
      <c r="B11" s="30" t="s">
        <v>146</v>
      </c>
      <c r="C11" s="32"/>
      <c r="D11" s="32"/>
      <c r="I11" s="32"/>
    </row>
    <row r="12" spans="1:9" ht="16.5">
      <c r="A12" s="33"/>
      <c r="B12" s="30" t="s">
        <v>147</v>
      </c>
      <c r="C12" s="32"/>
      <c r="D12" s="32"/>
      <c r="I12" s="32"/>
    </row>
    <row r="13" spans="1:9" ht="16.5">
      <c r="A13" s="33"/>
      <c r="B13" s="30" t="s">
        <v>158</v>
      </c>
      <c r="C13" s="32"/>
      <c r="D13" s="32"/>
      <c r="I13" s="32"/>
    </row>
    <row r="14" spans="1:9" ht="16.5">
      <c r="A14" s="32" t="s">
        <v>129</v>
      </c>
      <c r="B14" s="30"/>
      <c r="C14" s="32"/>
      <c r="D14" s="32"/>
      <c r="I14" s="32"/>
    </row>
    <row r="15" spans="1:9" ht="16.5">
      <c r="A15" s="32"/>
      <c r="B15" s="30"/>
      <c r="C15" s="32"/>
      <c r="D15" s="32"/>
      <c r="I15" s="32"/>
    </row>
    <row r="16" spans="1:9" ht="15.75">
      <c r="A16" s="33" t="s">
        <v>102</v>
      </c>
      <c r="I16" s="32"/>
    </row>
    <row r="17" spans="1:9" ht="15.75">
      <c r="A17" s="108" t="s">
        <v>123</v>
      </c>
      <c r="B17" s="108" t="s">
        <v>87</v>
      </c>
      <c r="C17" s="108"/>
      <c r="D17" s="108"/>
      <c r="E17" s="32"/>
      <c r="F17" s="32"/>
      <c r="I17" s="32"/>
    </row>
    <row r="18" spans="1:9" ht="15.75">
      <c r="A18" s="108" t="s">
        <v>101</v>
      </c>
      <c r="B18" s="108" t="s">
        <v>93</v>
      </c>
      <c r="C18" s="108"/>
      <c r="D18" s="109"/>
      <c r="G18" s="32"/>
      <c r="I18" s="32"/>
    </row>
    <row r="19" spans="1:9" ht="15.75">
      <c r="A19" s="108" t="s">
        <v>88</v>
      </c>
      <c r="B19" s="108" t="s">
        <v>95</v>
      </c>
      <c r="C19" s="108"/>
      <c r="D19" s="108"/>
      <c r="E19" s="108"/>
      <c r="F19" s="32"/>
      <c r="G19" s="32"/>
      <c r="H19" s="32"/>
      <c r="I19" s="32"/>
    </row>
    <row r="20" spans="1:9" ht="15.75">
      <c r="A20" s="108" t="s">
        <v>89</v>
      </c>
      <c r="B20" s="108" t="s">
        <v>94</v>
      </c>
      <c r="C20" s="108"/>
      <c r="D20" s="108"/>
      <c r="E20" s="108"/>
      <c r="F20" s="32"/>
      <c r="G20" s="32"/>
      <c r="H20" s="32"/>
      <c r="I20" s="32"/>
    </row>
    <row r="21" spans="1:9" ht="15.75">
      <c r="A21" s="108" t="s">
        <v>90</v>
      </c>
      <c r="B21" s="108" t="s">
        <v>91</v>
      </c>
      <c r="C21" s="108"/>
      <c r="D21" s="108"/>
      <c r="E21" s="108"/>
      <c r="F21" s="32"/>
      <c r="G21" s="32"/>
      <c r="H21" s="32"/>
      <c r="I21" s="32"/>
    </row>
    <row r="22" spans="1:9" ht="15.75">
      <c r="A22" s="108" t="s">
        <v>128</v>
      </c>
      <c r="B22" s="108"/>
      <c r="C22" s="108"/>
      <c r="D22" s="108"/>
      <c r="E22" s="109"/>
      <c r="G22" s="32"/>
      <c r="H22" s="32"/>
      <c r="I22" s="32"/>
    </row>
    <row r="23" spans="5:9" ht="15.75">
      <c r="E23" s="108"/>
      <c r="F23" s="32"/>
      <c r="G23" s="32"/>
      <c r="H23" s="32"/>
      <c r="I23" s="32"/>
    </row>
    <row r="24" spans="1:9" ht="16.5">
      <c r="A24" s="46" t="s">
        <v>67</v>
      </c>
      <c r="B24" s="30"/>
      <c r="C24" s="32"/>
      <c r="D24" s="32"/>
      <c r="E24" s="32"/>
      <c r="F24" s="32"/>
      <c r="G24" s="32"/>
      <c r="H24" s="32"/>
      <c r="I24" s="32"/>
    </row>
    <row r="25" spans="1:9" ht="15.75">
      <c r="A25" s="28" t="s">
        <v>188</v>
      </c>
      <c r="B25" s="36"/>
      <c r="C25" s="36"/>
      <c r="D25" s="36"/>
      <c r="H25" s="32"/>
      <c r="I25" s="32"/>
    </row>
    <row r="26" spans="1:9" ht="15.75">
      <c r="A26" s="32" t="s">
        <v>119</v>
      </c>
      <c r="E26" s="36"/>
      <c r="F26" s="36"/>
      <c r="G26" s="36"/>
      <c r="H26" s="32"/>
      <c r="I26" s="32"/>
    </row>
    <row r="27" spans="1:9" ht="15.75">
      <c r="A27" s="32" t="s">
        <v>2</v>
      </c>
      <c r="F27" s="32"/>
      <c r="G27" s="32"/>
      <c r="I27" s="32"/>
    </row>
    <row r="28" spans="1:9" ht="15.75">
      <c r="A28" s="34" t="s">
        <v>3</v>
      </c>
      <c r="H28" s="36"/>
      <c r="I28" s="44"/>
    </row>
    <row r="29" ht="15.75">
      <c r="I29" s="32"/>
    </row>
    <row r="30" ht="15.75">
      <c r="I30" s="32"/>
    </row>
    <row r="31" spans="1:9" ht="15.75">
      <c r="A31" s="35"/>
      <c r="I31" s="32"/>
    </row>
    <row r="32" ht="15.75">
      <c r="A32" s="36"/>
    </row>
  </sheetData>
  <sheetProtection password="CB9D" sheet="1" objects="1" scenarios="1" selectLockedCells="1"/>
  <printOptions/>
  <pageMargins left="0.7874015748031497" right="0.7874015748031497" top="0.984251968503937" bottom="0.984251968503937" header="0.5118110236220472" footer="0.5118110236220472"/>
  <pageSetup errors="blank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9">
    <pageSetUpPr fitToPage="1"/>
  </sheetPr>
  <dimension ref="B2:J53"/>
  <sheetViews>
    <sheetView showGridLines="0" zoomScaleSheetLayoutView="100" workbookViewId="0" topLeftCell="A16">
      <selection activeCell="C15" sqref="C15:G15"/>
    </sheetView>
  </sheetViews>
  <sheetFormatPr defaultColWidth="9.140625" defaultRowHeight="12.75"/>
  <cols>
    <col min="1" max="1" width="2.7109375" style="4" customWidth="1"/>
    <col min="2" max="2" width="28.0039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37.2812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164</v>
      </c>
    </row>
    <row r="6" spans="2:9" ht="13.5">
      <c r="B6" s="13"/>
      <c r="I6" s="194" t="s">
        <v>139</v>
      </c>
    </row>
    <row r="7" spans="2:9" ht="25.5">
      <c r="B7" s="26" t="s">
        <v>24</v>
      </c>
      <c r="C7" s="361" t="s">
        <v>65</v>
      </c>
      <c r="D7" s="362"/>
      <c r="E7" s="362"/>
      <c r="F7" s="362"/>
      <c r="G7" s="363"/>
      <c r="H7" s="15" t="s">
        <v>28</v>
      </c>
      <c r="I7" s="16" t="s">
        <v>26</v>
      </c>
    </row>
    <row r="8" spans="2:10" ht="12.75">
      <c r="B8" s="40"/>
      <c r="C8" s="358"/>
      <c r="D8" s="359"/>
      <c r="E8" s="359"/>
      <c r="F8" s="359"/>
      <c r="G8" s="360"/>
      <c r="H8" s="102"/>
      <c r="I8" s="38"/>
      <c r="J8" s="4">
        <f aca="true" t="shared" si="0" ref="J8:J52">RIGHT(H8)</f>
      </c>
    </row>
    <row r="9" spans="2:10" ht="12.75">
      <c r="B9" s="40"/>
      <c r="C9" s="358"/>
      <c r="D9" s="359"/>
      <c r="E9" s="359"/>
      <c r="F9" s="359"/>
      <c r="G9" s="360"/>
      <c r="H9" s="102"/>
      <c r="I9" s="38"/>
      <c r="J9" s="4">
        <f t="shared" si="0"/>
      </c>
    </row>
    <row r="10" spans="2:10" ht="12.75">
      <c r="B10" s="40"/>
      <c r="C10" s="358"/>
      <c r="D10" s="359"/>
      <c r="E10" s="359"/>
      <c r="F10" s="359"/>
      <c r="G10" s="360"/>
      <c r="H10" s="102"/>
      <c r="I10" s="38"/>
      <c r="J10" s="4">
        <f t="shared" si="0"/>
      </c>
    </row>
    <row r="11" spans="2:10" ht="12.75">
      <c r="B11" s="40"/>
      <c r="C11" s="358"/>
      <c r="D11" s="359"/>
      <c r="E11" s="359"/>
      <c r="F11" s="359"/>
      <c r="G11" s="360"/>
      <c r="H11" s="102"/>
      <c r="I11" s="38"/>
      <c r="J11" s="4">
        <f t="shared" si="0"/>
      </c>
    </row>
    <row r="12" spans="2:10" ht="12.75">
      <c r="B12" s="40"/>
      <c r="C12" s="358"/>
      <c r="D12" s="359"/>
      <c r="E12" s="359"/>
      <c r="F12" s="359"/>
      <c r="G12" s="360"/>
      <c r="H12" s="102"/>
      <c r="I12" s="38"/>
      <c r="J12" s="4">
        <f t="shared" si="0"/>
      </c>
    </row>
    <row r="13" spans="2:10" ht="12.75">
      <c r="B13" s="40"/>
      <c r="C13" s="358"/>
      <c r="D13" s="359"/>
      <c r="E13" s="359"/>
      <c r="F13" s="359"/>
      <c r="G13" s="360"/>
      <c r="H13" s="102"/>
      <c r="I13" s="38"/>
      <c r="J13" s="4">
        <f t="shared" si="0"/>
      </c>
    </row>
    <row r="14" spans="2:10" ht="12.75">
      <c r="B14" s="40"/>
      <c r="C14" s="358"/>
      <c r="D14" s="359"/>
      <c r="E14" s="359"/>
      <c r="F14" s="359"/>
      <c r="G14" s="360"/>
      <c r="H14" s="102"/>
      <c r="I14" s="38"/>
      <c r="J14" s="4">
        <f t="shared" si="0"/>
      </c>
    </row>
    <row r="15" spans="2:10" ht="12.75">
      <c r="B15" s="40"/>
      <c r="C15" s="358"/>
      <c r="D15" s="359"/>
      <c r="E15" s="359"/>
      <c r="F15" s="359"/>
      <c r="G15" s="360"/>
      <c r="H15" s="102"/>
      <c r="I15" s="38"/>
      <c r="J15" s="4">
        <f t="shared" si="0"/>
      </c>
    </row>
    <row r="16" spans="2:10" ht="12.75">
      <c r="B16" s="40"/>
      <c r="C16" s="358"/>
      <c r="D16" s="359"/>
      <c r="E16" s="359"/>
      <c r="F16" s="359"/>
      <c r="G16" s="360"/>
      <c r="H16" s="102"/>
      <c r="I16" s="38"/>
      <c r="J16" s="4">
        <f t="shared" si="0"/>
      </c>
    </row>
    <row r="17" spans="2:10" ht="12.75">
      <c r="B17" s="40"/>
      <c r="C17" s="358"/>
      <c r="D17" s="359"/>
      <c r="E17" s="359"/>
      <c r="F17" s="359"/>
      <c r="G17" s="360"/>
      <c r="H17" s="102"/>
      <c r="I17" s="38"/>
      <c r="J17" s="4">
        <f t="shared" si="0"/>
      </c>
    </row>
    <row r="18" spans="2:10" ht="12.75">
      <c r="B18" s="40"/>
      <c r="C18" s="358"/>
      <c r="D18" s="359"/>
      <c r="E18" s="359"/>
      <c r="F18" s="359"/>
      <c r="G18" s="360"/>
      <c r="H18" s="102"/>
      <c r="I18" s="38"/>
      <c r="J18" s="4">
        <f t="shared" si="0"/>
      </c>
    </row>
    <row r="19" spans="2:9" ht="12.75">
      <c r="B19" s="40"/>
      <c r="C19" s="358"/>
      <c r="D19" s="359"/>
      <c r="E19" s="359"/>
      <c r="F19" s="359"/>
      <c r="G19" s="360"/>
      <c r="H19" s="102"/>
      <c r="I19" s="38"/>
    </row>
    <row r="20" spans="2:9" ht="12.75">
      <c r="B20" s="40"/>
      <c r="C20" s="358"/>
      <c r="D20" s="359"/>
      <c r="E20" s="359"/>
      <c r="F20" s="359"/>
      <c r="G20" s="360"/>
      <c r="H20" s="102"/>
      <c r="I20" s="38"/>
    </row>
    <row r="21" spans="2:9" ht="12.75">
      <c r="B21" s="40"/>
      <c r="C21" s="358"/>
      <c r="D21" s="359"/>
      <c r="E21" s="359"/>
      <c r="F21" s="359"/>
      <c r="G21" s="360"/>
      <c r="H21" s="102"/>
      <c r="I21" s="38"/>
    </row>
    <row r="22" spans="2:9" ht="12.75">
      <c r="B22" s="40"/>
      <c r="C22" s="358"/>
      <c r="D22" s="359"/>
      <c r="E22" s="359"/>
      <c r="F22" s="359"/>
      <c r="G22" s="360"/>
      <c r="H22" s="102"/>
      <c r="I22" s="38"/>
    </row>
    <row r="23" spans="2:9" ht="12.75">
      <c r="B23" s="40"/>
      <c r="C23" s="358"/>
      <c r="D23" s="359"/>
      <c r="E23" s="359"/>
      <c r="F23" s="359"/>
      <c r="G23" s="360"/>
      <c r="H23" s="102"/>
      <c r="I23" s="38"/>
    </row>
    <row r="24" spans="2:9" ht="12.75">
      <c r="B24" s="40"/>
      <c r="C24" s="358"/>
      <c r="D24" s="359"/>
      <c r="E24" s="359"/>
      <c r="F24" s="359"/>
      <c r="G24" s="360"/>
      <c r="H24" s="102"/>
      <c r="I24" s="38"/>
    </row>
    <row r="25" spans="2:9" ht="12.75">
      <c r="B25" s="40"/>
      <c r="C25" s="358"/>
      <c r="D25" s="359"/>
      <c r="E25" s="359"/>
      <c r="F25" s="359"/>
      <c r="G25" s="360"/>
      <c r="H25" s="102"/>
      <c r="I25" s="38"/>
    </row>
    <row r="26" spans="2:9" ht="12.75">
      <c r="B26" s="40"/>
      <c r="C26" s="358"/>
      <c r="D26" s="359"/>
      <c r="E26" s="359"/>
      <c r="F26" s="359"/>
      <c r="G26" s="360"/>
      <c r="H26" s="102"/>
      <c r="I26" s="38"/>
    </row>
    <row r="27" spans="2:9" ht="12.75">
      <c r="B27" s="40"/>
      <c r="C27" s="358"/>
      <c r="D27" s="359"/>
      <c r="E27" s="359"/>
      <c r="F27" s="359"/>
      <c r="G27" s="360"/>
      <c r="H27" s="102"/>
      <c r="I27" s="38"/>
    </row>
    <row r="28" spans="2:9" ht="12.75">
      <c r="B28" s="40"/>
      <c r="C28" s="358"/>
      <c r="D28" s="359"/>
      <c r="E28" s="359"/>
      <c r="F28" s="359"/>
      <c r="G28" s="360"/>
      <c r="H28" s="102"/>
      <c r="I28" s="38"/>
    </row>
    <row r="29" spans="2:9" ht="12.75">
      <c r="B29" s="40"/>
      <c r="C29" s="358"/>
      <c r="D29" s="359"/>
      <c r="E29" s="359"/>
      <c r="F29" s="359"/>
      <c r="G29" s="360"/>
      <c r="H29" s="102"/>
      <c r="I29" s="38"/>
    </row>
    <row r="30" spans="2:9" ht="12.75">
      <c r="B30" s="40"/>
      <c r="C30" s="358"/>
      <c r="D30" s="359"/>
      <c r="E30" s="359"/>
      <c r="F30" s="359"/>
      <c r="G30" s="360"/>
      <c r="H30" s="102"/>
      <c r="I30" s="38"/>
    </row>
    <row r="31" spans="2:9" ht="12.75">
      <c r="B31" s="40"/>
      <c r="C31" s="358"/>
      <c r="D31" s="359"/>
      <c r="E31" s="359"/>
      <c r="F31" s="359"/>
      <c r="G31" s="360"/>
      <c r="H31" s="102"/>
      <c r="I31" s="38"/>
    </row>
    <row r="32" spans="2:9" ht="12.75">
      <c r="B32" s="40"/>
      <c r="C32" s="358"/>
      <c r="D32" s="359"/>
      <c r="E32" s="359"/>
      <c r="F32" s="359"/>
      <c r="G32" s="360"/>
      <c r="H32" s="102"/>
      <c r="I32" s="38"/>
    </row>
    <row r="33" spans="2:9" ht="12.75">
      <c r="B33" s="40"/>
      <c r="C33" s="358"/>
      <c r="D33" s="359"/>
      <c r="E33" s="359"/>
      <c r="F33" s="359"/>
      <c r="G33" s="360"/>
      <c r="H33" s="102"/>
      <c r="I33" s="38"/>
    </row>
    <row r="34" spans="2:9" ht="12.75">
      <c r="B34" s="40"/>
      <c r="C34" s="358"/>
      <c r="D34" s="359"/>
      <c r="E34" s="359"/>
      <c r="F34" s="359"/>
      <c r="G34" s="360"/>
      <c r="H34" s="102"/>
      <c r="I34" s="38"/>
    </row>
    <row r="35" spans="2:9" ht="12.75">
      <c r="B35" s="40"/>
      <c r="C35" s="358"/>
      <c r="D35" s="359"/>
      <c r="E35" s="359"/>
      <c r="F35" s="359"/>
      <c r="G35" s="360"/>
      <c r="H35" s="102"/>
      <c r="I35" s="38"/>
    </row>
    <row r="36" spans="2:9" ht="12.75">
      <c r="B36" s="40"/>
      <c r="C36" s="358"/>
      <c r="D36" s="359"/>
      <c r="E36" s="359"/>
      <c r="F36" s="359"/>
      <c r="G36" s="360"/>
      <c r="H36" s="102"/>
      <c r="I36" s="38"/>
    </row>
    <row r="37" spans="2:9" ht="12.75">
      <c r="B37" s="40"/>
      <c r="C37" s="358"/>
      <c r="D37" s="359"/>
      <c r="E37" s="359"/>
      <c r="F37" s="359"/>
      <c r="G37" s="360"/>
      <c r="H37" s="102"/>
      <c r="I37" s="38"/>
    </row>
    <row r="38" spans="2:10" ht="12.75">
      <c r="B38" s="40"/>
      <c r="C38" s="358"/>
      <c r="D38" s="359"/>
      <c r="E38" s="359"/>
      <c r="F38" s="359"/>
      <c r="G38" s="360"/>
      <c r="H38" s="102"/>
      <c r="I38" s="38"/>
      <c r="J38" s="4">
        <f t="shared" si="0"/>
      </c>
    </row>
    <row r="39" spans="2:10" ht="12.75">
      <c r="B39" s="40"/>
      <c r="C39" s="358"/>
      <c r="D39" s="359"/>
      <c r="E39" s="359"/>
      <c r="F39" s="359"/>
      <c r="G39" s="360"/>
      <c r="H39" s="102"/>
      <c r="I39" s="38"/>
      <c r="J39" s="4">
        <f t="shared" si="0"/>
      </c>
    </row>
    <row r="40" spans="2:10" ht="12.75">
      <c r="B40" s="40"/>
      <c r="C40" s="358"/>
      <c r="D40" s="359"/>
      <c r="E40" s="359"/>
      <c r="F40" s="359"/>
      <c r="G40" s="360"/>
      <c r="H40" s="102"/>
      <c r="I40" s="38"/>
      <c r="J40" s="4">
        <f t="shared" si="0"/>
      </c>
    </row>
    <row r="41" spans="2:10" ht="12.75">
      <c r="B41" s="40"/>
      <c r="C41" s="358"/>
      <c r="D41" s="359"/>
      <c r="E41" s="359"/>
      <c r="F41" s="359"/>
      <c r="G41" s="360"/>
      <c r="H41" s="102"/>
      <c r="I41" s="38"/>
      <c r="J41" s="4">
        <f t="shared" si="0"/>
      </c>
    </row>
    <row r="42" spans="2:10" ht="12.75">
      <c r="B42" s="40"/>
      <c r="C42" s="358"/>
      <c r="D42" s="359"/>
      <c r="E42" s="359"/>
      <c r="F42" s="359"/>
      <c r="G42" s="360"/>
      <c r="H42" s="102"/>
      <c r="I42" s="38"/>
      <c r="J42" s="4">
        <f t="shared" si="0"/>
      </c>
    </row>
    <row r="43" spans="2:10" ht="12.75">
      <c r="B43" s="40"/>
      <c r="C43" s="358"/>
      <c r="D43" s="359"/>
      <c r="E43" s="359"/>
      <c r="F43" s="359"/>
      <c r="G43" s="360"/>
      <c r="H43" s="102"/>
      <c r="I43" s="38"/>
      <c r="J43" s="4">
        <f t="shared" si="0"/>
      </c>
    </row>
    <row r="44" spans="2:10" ht="12.75">
      <c r="B44" s="40"/>
      <c r="C44" s="358"/>
      <c r="D44" s="359"/>
      <c r="E44" s="359"/>
      <c r="F44" s="359"/>
      <c r="G44" s="360"/>
      <c r="H44" s="102"/>
      <c r="I44" s="38"/>
      <c r="J44" s="4">
        <f t="shared" si="0"/>
      </c>
    </row>
    <row r="45" spans="2:10" ht="12.75">
      <c r="B45" s="40"/>
      <c r="C45" s="358"/>
      <c r="D45" s="359"/>
      <c r="E45" s="359"/>
      <c r="F45" s="359"/>
      <c r="G45" s="360"/>
      <c r="H45" s="102"/>
      <c r="I45" s="38"/>
      <c r="J45" s="4">
        <f t="shared" si="0"/>
      </c>
    </row>
    <row r="46" spans="2:10" ht="12.75">
      <c r="B46" s="40"/>
      <c r="C46" s="358"/>
      <c r="D46" s="359"/>
      <c r="E46" s="359"/>
      <c r="F46" s="359"/>
      <c r="G46" s="360"/>
      <c r="H46" s="102"/>
      <c r="I46" s="38"/>
      <c r="J46" s="4">
        <f t="shared" si="0"/>
      </c>
    </row>
    <row r="47" spans="2:10" ht="12.75">
      <c r="B47" s="40"/>
      <c r="C47" s="358"/>
      <c r="D47" s="359"/>
      <c r="E47" s="359"/>
      <c r="F47" s="359"/>
      <c r="G47" s="360"/>
      <c r="H47" s="102"/>
      <c r="I47" s="38"/>
      <c r="J47" s="4">
        <f t="shared" si="0"/>
      </c>
    </row>
    <row r="48" spans="2:10" ht="12.75">
      <c r="B48" s="40"/>
      <c r="C48" s="358"/>
      <c r="D48" s="359"/>
      <c r="E48" s="359"/>
      <c r="F48" s="359"/>
      <c r="G48" s="360"/>
      <c r="H48" s="102"/>
      <c r="I48" s="38"/>
      <c r="J48" s="4">
        <f t="shared" si="0"/>
      </c>
    </row>
    <row r="49" spans="2:10" ht="12.75">
      <c r="B49" s="40"/>
      <c r="C49" s="358"/>
      <c r="D49" s="359"/>
      <c r="E49" s="359"/>
      <c r="F49" s="359"/>
      <c r="G49" s="360"/>
      <c r="H49" s="102"/>
      <c r="I49" s="38"/>
      <c r="J49" s="4">
        <f t="shared" si="0"/>
      </c>
    </row>
    <row r="50" spans="2:10" ht="12.75">
      <c r="B50" s="40"/>
      <c r="C50" s="358"/>
      <c r="D50" s="359"/>
      <c r="E50" s="359"/>
      <c r="F50" s="359"/>
      <c r="G50" s="360"/>
      <c r="H50" s="102"/>
      <c r="I50" s="38"/>
      <c r="J50" s="4">
        <f t="shared" si="0"/>
      </c>
    </row>
    <row r="51" spans="2:10" ht="12.75">
      <c r="B51" s="40"/>
      <c r="C51" s="358"/>
      <c r="D51" s="359"/>
      <c r="E51" s="359"/>
      <c r="F51" s="359"/>
      <c r="G51" s="360"/>
      <c r="H51" s="102"/>
      <c r="I51" s="38"/>
      <c r="J51" s="4">
        <f t="shared" si="0"/>
      </c>
    </row>
    <row r="52" spans="2:10" ht="12.75">
      <c r="B52" s="40"/>
      <c r="C52" s="357"/>
      <c r="D52" s="357"/>
      <c r="E52" s="357"/>
      <c r="F52" s="357"/>
      <c r="G52" s="357"/>
      <c r="H52" s="102"/>
      <c r="I52" s="38"/>
      <c r="J52" s="4">
        <f t="shared" si="0"/>
      </c>
    </row>
    <row r="53" spans="3:9" ht="12.75">
      <c r="C53" s="364"/>
      <c r="D53" s="364"/>
      <c r="E53" s="364"/>
      <c r="F53" s="364"/>
      <c r="G53" s="364"/>
      <c r="H53" s="25" t="s">
        <v>23</v>
      </c>
      <c r="I53" s="17">
        <f>SUM(I8:I52)</f>
        <v>0</v>
      </c>
    </row>
  </sheetData>
  <sheetProtection password="CB9D" sheet="1" objects="1" scenarios="1" selectLockedCells="1"/>
  <mergeCells count="47">
    <mergeCell ref="C35:G35"/>
    <mergeCell ref="C36:G36"/>
    <mergeCell ref="C37:G37"/>
    <mergeCell ref="C53:G53"/>
    <mergeCell ref="C38:G38"/>
    <mergeCell ref="C39:G39"/>
    <mergeCell ref="C40:G40"/>
    <mergeCell ref="C41:G41"/>
    <mergeCell ref="C42:G42"/>
    <mergeCell ref="C43:G43"/>
    <mergeCell ref="C31:G31"/>
    <mergeCell ref="C32:G32"/>
    <mergeCell ref="C33:G33"/>
    <mergeCell ref="C34:G34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8:G8"/>
    <mergeCell ref="C9:G9"/>
    <mergeCell ref="C10:G10"/>
    <mergeCell ref="C7:G7"/>
    <mergeCell ref="C11:G11"/>
    <mergeCell ref="C12:G12"/>
    <mergeCell ref="C13:G13"/>
    <mergeCell ref="C14:G14"/>
    <mergeCell ref="C15:G15"/>
    <mergeCell ref="C16:G16"/>
    <mergeCell ref="C17:G17"/>
    <mergeCell ref="C18:G18"/>
    <mergeCell ref="C44:G44"/>
    <mergeCell ref="C45:G45"/>
    <mergeCell ref="C50:G50"/>
    <mergeCell ref="C51:G51"/>
    <mergeCell ref="C52:G52"/>
    <mergeCell ref="C46:G46"/>
    <mergeCell ref="C47:G47"/>
    <mergeCell ref="C48:G48"/>
    <mergeCell ref="C49:G49"/>
  </mergeCells>
  <printOptions/>
  <pageMargins left="0.75" right="0.75" top="0.58" bottom="0.63" header="0.4921259845" footer="0.4921259845"/>
  <pageSetup fitToHeight="1" fitToWidth="1"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B2:J53"/>
  <sheetViews>
    <sheetView showGridLines="0" zoomScaleSheetLayoutView="100" workbookViewId="0" topLeftCell="A7">
      <selection activeCell="C34" sqref="C34:G34"/>
    </sheetView>
  </sheetViews>
  <sheetFormatPr defaultColWidth="9.140625" defaultRowHeight="12.75"/>
  <cols>
    <col min="1" max="1" width="2.7109375" style="4" customWidth="1"/>
    <col min="2" max="2" width="28.0039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37.2812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164</v>
      </c>
    </row>
    <row r="6" spans="2:9" ht="13.5">
      <c r="B6" s="13"/>
      <c r="I6" s="194" t="s">
        <v>139</v>
      </c>
    </row>
    <row r="7" spans="2:9" ht="25.5">
      <c r="B7" s="26" t="s">
        <v>24</v>
      </c>
      <c r="C7" s="361" t="s">
        <v>65</v>
      </c>
      <c r="D7" s="362"/>
      <c r="E7" s="362"/>
      <c r="F7" s="362"/>
      <c r="G7" s="363"/>
      <c r="H7" s="15" t="s">
        <v>28</v>
      </c>
      <c r="I7" s="16" t="s">
        <v>26</v>
      </c>
    </row>
    <row r="8" spans="2:9" ht="12.75">
      <c r="B8" s="40"/>
      <c r="C8" s="358"/>
      <c r="D8" s="359"/>
      <c r="E8" s="359"/>
      <c r="F8" s="359"/>
      <c r="G8" s="360"/>
      <c r="H8" s="102"/>
      <c r="I8" s="38"/>
    </row>
    <row r="9" spans="2:9" ht="12.75">
      <c r="B9" s="40"/>
      <c r="C9" s="358"/>
      <c r="D9" s="359"/>
      <c r="E9" s="359"/>
      <c r="F9" s="359"/>
      <c r="G9" s="360"/>
      <c r="H9" s="102"/>
      <c r="I9" s="38"/>
    </row>
    <row r="10" spans="2:9" ht="12.75">
      <c r="B10" s="40"/>
      <c r="C10" s="358"/>
      <c r="D10" s="359"/>
      <c r="E10" s="359"/>
      <c r="F10" s="359"/>
      <c r="G10" s="360"/>
      <c r="H10" s="102"/>
      <c r="I10" s="38"/>
    </row>
    <row r="11" spans="2:10" ht="12.75">
      <c r="B11" s="40"/>
      <c r="C11" s="358"/>
      <c r="D11" s="359"/>
      <c r="E11" s="359"/>
      <c r="F11" s="359"/>
      <c r="G11" s="360"/>
      <c r="H11" s="102"/>
      <c r="I11" s="38"/>
      <c r="J11" s="4">
        <f aca="true" t="shared" si="0" ref="J11:J52">RIGHT(H11)</f>
      </c>
    </row>
    <row r="12" spans="2:10" ht="12.75">
      <c r="B12" s="40"/>
      <c r="C12" s="358"/>
      <c r="D12" s="359"/>
      <c r="E12" s="359"/>
      <c r="F12" s="359"/>
      <c r="G12" s="360"/>
      <c r="H12" s="102"/>
      <c r="I12" s="38"/>
      <c r="J12" s="4">
        <f t="shared" si="0"/>
      </c>
    </row>
    <row r="13" spans="2:10" ht="12.75">
      <c r="B13" s="40"/>
      <c r="C13" s="358"/>
      <c r="D13" s="359"/>
      <c r="E13" s="359"/>
      <c r="F13" s="359"/>
      <c r="G13" s="360"/>
      <c r="H13" s="102"/>
      <c r="I13" s="38"/>
      <c r="J13" s="4">
        <f t="shared" si="0"/>
      </c>
    </row>
    <row r="14" spans="2:10" ht="12.75">
      <c r="B14" s="40"/>
      <c r="C14" s="358"/>
      <c r="D14" s="359"/>
      <c r="E14" s="359"/>
      <c r="F14" s="359"/>
      <c r="G14" s="360"/>
      <c r="H14" s="102"/>
      <c r="I14" s="38"/>
      <c r="J14" s="4">
        <f t="shared" si="0"/>
      </c>
    </row>
    <row r="15" spans="2:10" ht="12.75">
      <c r="B15" s="40"/>
      <c r="C15" s="358"/>
      <c r="D15" s="359"/>
      <c r="E15" s="359"/>
      <c r="F15" s="359"/>
      <c r="G15" s="360"/>
      <c r="H15" s="102"/>
      <c r="I15" s="38"/>
      <c r="J15" s="4">
        <f t="shared" si="0"/>
      </c>
    </row>
    <row r="16" spans="2:10" ht="12.75">
      <c r="B16" s="40"/>
      <c r="C16" s="358"/>
      <c r="D16" s="359"/>
      <c r="E16" s="359"/>
      <c r="F16" s="359"/>
      <c r="G16" s="360"/>
      <c r="H16" s="102"/>
      <c r="I16" s="38"/>
      <c r="J16" s="4">
        <f t="shared" si="0"/>
      </c>
    </row>
    <row r="17" spans="2:10" ht="12.75">
      <c r="B17" s="40"/>
      <c r="C17" s="358"/>
      <c r="D17" s="359"/>
      <c r="E17" s="359"/>
      <c r="F17" s="359"/>
      <c r="G17" s="360"/>
      <c r="H17" s="102"/>
      <c r="I17" s="38"/>
      <c r="J17" s="4">
        <f t="shared" si="0"/>
      </c>
    </row>
    <row r="18" spans="2:10" ht="12.75">
      <c r="B18" s="40"/>
      <c r="C18" s="358"/>
      <c r="D18" s="359"/>
      <c r="E18" s="359"/>
      <c r="F18" s="359"/>
      <c r="G18" s="360"/>
      <c r="H18" s="102"/>
      <c r="I18" s="38"/>
      <c r="J18" s="4">
        <f t="shared" si="0"/>
      </c>
    </row>
    <row r="19" spans="2:9" ht="12.75">
      <c r="B19" s="40"/>
      <c r="C19" s="358"/>
      <c r="D19" s="359"/>
      <c r="E19" s="359"/>
      <c r="F19" s="359"/>
      <c r="G19" s="360"/>
      <c r="H19" s="102"/>
      <c r="I19" s="38"/>
    </row>
    <row r="20" spans="2:9" ht="12.75">
      <c r="B20" s="40"/>
      <c r="C20" s="358"/>
      <c r="D20" s="359"/>
      <c r="E20" s="359"/>
      <c r="F20" s="359"/>
      <c r="G20" s="360"/>
      <c r="H20" s="102"/>
      <c r="I20" s="38"/>
    </row>
    <row r="21" spans="2:9" ht="12.75">
      <c r="B21" s="40"/>
      <c r="C21" s="358"/>
      <c r="D21" s="359"/>
      <c r="E21" s="359"/>
      <c r="F21" s="359"/>
      <c r="G21" s="360"/>
      <c r="H21" s="102"/>
      <c r="I21" s="38"/>
    </row>
    <row r="22" spans="2:9" ht="12.75">
      <c r="B22" s="40"/>
      <c r="C22" s="358"/>
      <c r="D22" s="359"/>
      <c r="E22" s="359"/>
      <c r="F22" s="359"/>
      <c r="G22" s="360"/>
      <c r="H22" s="102"/>
      <c r="I22" s="38"/>
    </row>
    <row r="23" spans="2:9" ht="12.75">
      <c r="B23" s="40"/>
      <c r="C23" s="358"/>
      <c r="D23" s="359"/>
      <c r="E23" s="359"/>
      <c r="F23" s="359"/>
      <c r="G23" s="360"/>
      <c r="H23" s="102"/>
      <c r="I23" s="38"/>
    </row>
    <row r="24" spans="2:9" ht="12.75">
      <c r="B24" s="40"/>
      <c r="C24" s="358"/>
      <c r="D24" s="359"/>
      <c r="E24" s="359"/>
      <c r="F24" s="359"/>
      <c r="G24" s="360"/>
      <c r="H24" s="102"/>
      <c r="I24" s="38"/>
    </row>
    <row r="25" spans="2:9" ht="12.75">
      <c r="B25" s="40"/>
      <c r="C25" s="358"/>
      <c r="D25" s="359"/>
      <c r="E25" s="359"/>
      <c r="F25" s="359"/>
      <c r="G25" s="360"/>
      <c r="H25" s="102"/>
      <c r="I25" s="38"/>
    </row>
    <row r="26" spans="2:9" ht="12.75">
      <c r="B26" s="40"/>
      <c r="C26" s="358"/>
      <c r="D26" s="359"/>
      <c r="E26" s="359"/>
      <c r="F26" s="359"/>
      <c r="G26" s="360"/>
      <c r="H26" s="102"/>
      <c r="I26" s="38"/>
    </row>
    <row r="27" spans="2:9" ht="12.75">
      <c r="B27" s="40"/>
      <c r="C27" s="358"/>
      <c r="D27" s="359"/>
      <c r="E27" s="359"/>
      <c r="F27" s="359"/>
      <c r="G27" s="360"/>
      <c r="H27" s="102"/>
      <c r="I27" s="38"/>
    </row>
    <row r="28" spans="2:9" ht="12.75">
      <c r="B28" s="40"/>
      <c r="C28" s="358"/>
      <c r="D28" s="359"/>
      <c r="E28" s="359"/>
      <c r="F28" s="359"/>
      <c r="G28" s="360"/>
      <c r="H28" s="102"/>
      <c r="I28" s="38"/>
    </row>
    <row r="29" spans="2:9" ht="12.75">
      <c r="B29" s="40"/>
      <c r="C29" s="358"/>
      <c r="D29" s="359"/>
      <c r="E29" s="359"/>
      <c r="F29" s="359"/>
      <c r="G29" s="360"/>
      <c r="H29" s="102"/>
      <c r="I29" s="38"/>
    </row>
    <row r="30" spans="2:9" ht="12.75">
      <c r="B30" s="40"/>
      <c r="C30" s="358"/>
      <c r="D30" s="359"/>
      <c r="E30" s="359"/>
      <c r="F30" s="359"/>
      <c r="G30" s="360"/>
      <c r="H30" s="102"/>
      <c r="I30" s="38"/>
    </row>
    <row r="31" spans="2:9" ht="12.75">
      <c r="B31" s="40"/>
      <c r="C31" s="358"/>
      <c r="D31" s="359"/>
      <c r="E31" s="359"/>
      <c r="F31" s="359"/>
      <c r="G31" s="360"/>
      <c r="H31" s="102"/>
      <c r="I31" s="38"/>
    </row>
    <row r="32" spans="2:9" ht="12.75">
      <c r="B32" s="40"/>
      <c r="C32" s="358"/>
      <c r="D32" s="359"/>
      <c r="E32" s="359"/>
      <c r="F32" s="359"/>
      <c r="G32" s="360"/>
      <c r="H32" s="102"/>
      <c r="I32" s="38"/>
    </row>
    <row r="33" spans="2:9" ht="12.75">
      <c r="B33" s="40"/>
      <c r="C33" s="358"/>
      <c r="D33" s="359"/>
      <c r="E33" s="359"/>
      <c r="F33" s="359"/>
      <c r="G33" s="360"/>
      <c r="H33" s="102"/>
      <c r="I33" s="38"/>
    </row>
    <row r="34" spans="2:9" ht="12.75">
      <c r="B34" s="40"/>
      <c r="C34" s="358"/>
      <c r="D34" s="359"/>
      <c r="E34" s="359"/>
      <c r="F34" s="359"/>
      <c r="G34" s="360"/>
      <c r="H34" s="102"/>
      <c r="I34" s="38"/>
    </row>
    <row r="35" spans="2:9" ht="12.75">
      <c r="B35" s="40"/>
      <c r="C35" s="358"/>
      <c r="D35" s="359"/>
      <c r="E35" s="359"/>
      <c r="F35" s="359"/>
      <c r="G35" s="360"/>
      <c r="H35" s="102"/>
      <c r="I35" s="38"/>
    </row>
    <row r="36" spans="2:9" ht="12.75">
      <c r="B36" s="40"/>
      <c r="C36" s="358"/>
      <c r="D36" s="359"/>
      <c r="E36" s="359"/>
      <c r="F36" s="359"/>
      <c r="G36" s="360"/>
      <c r="H36" s="102"/>
      <c r="I36" s="38"/>
    </row>
    <row r="37" spans="2:9" ht="12.75">
      <c r="B37" s="40"/>
      <c r="C37" s="358"/>
      <c r="D37" s="359"/>
      <c r="E37" s="359"/>
      <c r="F37" s="359"/>
      <c r="G37" s="360"/>
      <c r="H37" s="102"/>
      <c r="I37" s="38"/>
    </row>
    <row r="38" spans="2:10" ht="12.75">
      <c r="B38" s="40"/>
      <c r="C38" s="358"/>
      <c r="D38" s="359"/>
      <c r="E38" s="359"/>
      <c r="F38" s="359"/>
      <c r="G38" s="360"/>
      <c r="H38" s="102"/>
      <c r="I38" s="38"/>
      <c r="J38" s="4">
        <f t="shared" si="0"/>
      </c>
    </row>
    <row r="39" spans="2:10" ht="12.75">
      <c r="B39" s="40"/>
      <c r="C39" s="358"/>
      <c r="D39" s="359"/>
      <c r="E39" s="359"/>
      <c r="F39" s="359"/>
      <c r="G39" s="360"/>
      <c r="H39" s="102"/>
      <c r="I39" s="38"/>
      <c r="J39" s="4">
        <f t="shared" si="0"/>
      </c>
    </row>
    <row r="40" spans="2:10" ht="12.75">
      <c r="B40" s="40"/>
      <c r="C40" s="358"/>
      <c r="D40" s="359"/>
      <c r="E40" s="359"/>
      <c r="F40" s="359"/>
      <c r="G40" s="360"/>
      <c r="H40" s="102"/>
      <c r="I40" s="38"/>
      <c r="J40" s="4">
        <f t="shared" si="0"/>
      </c>
    </row>
    <row r="41" spans="2:10" ht="12.75">
      <c r="B41" s="40"/>
      <c r="C41" s="358"/>
      <c r="D41" s="359"/>
      <c r="E41" s="359"/>
      <c r="F41" s="359"/>
      <c r="G41" s="360"/>
      <c r="H41" s="102"/>
      <c r="I41" s="38"/>
      <c r="J41" s="4">
        <f t="shared" si="0"/>
      </c>
    </row>
    <row r="42" spans="2:10" ht="12.75">
      <c r="B42" s="40"/>
      <c r="C42" s="358"/>
      <c r="D42" s="359"/>
      <c r="E42" s="359"/>
      <c r="F42" s="359"/>
      <c r="G42" s="360"/>
      <c r="H42" s="102"/>
      <c r="I42" s="38"/>
      <c r="J42" s="4">
        <f t="shared" si="0"/>
      </c>
    </row>
    <row r="43" spans="2:10" ht="12.75">
      <c r="B43" s="40"/>
      <c r="C43" s="358"/>
      <c r="D43" s="359"/>
      <c r="E43" s="359"/>
      <c r="F43" s="359"/>
      <c r="G43" s="360"/>
      <c r="H43" s="102"/>
      <c r="I43" s="38"/>
      <c r="J43" s="4">
        <f t="shared" si="0"/>
      </c>
    </row>
    <row r="44" spans="2:10" ht="12.75">
      <c r="B44" s="40"/>
      <c r="C44" s="358"/>
      <c r="D44" s="359"/>
      <c r="E44" s="359"/>
      <c r="F44" s="359"/>
      <c r="G44" s="360"/>
      <c r="H44" s="102"/>
      <c r="I44" s="38"/>
      <c r="J44" s="4">
        <f t="shared" si="0"/>
      </c>
    </row>
    <row r="45" spans="2:10" ht="12.75">
      <c r="B45" s="40"/>
      <c r="C45" s="358"/>
      <c r="D45" s="359"/>
      <c r="E45" s="359"/>
      <c r="F45" s="359"/>
      <c r="G45" s="360"/>
      <c r="H45" s="102"/>
      <c r="I45" s="38"/>
      <c r="J45" s="4">
        <f t="shared" si="0"/>
      </c>
    </row>
    <row r="46" spans="2:10" ht="12.75">
      <c r="B46" s="40"/>
      <c r="C46" s="358"/>
      <c r="D46" s="359"/>
      <c r="E46" s="359"/>
      <c r="F46" s="359"/>
      <c r="G46" s="360"/>
      <c r="H46" s="102"/>
      <c r="I46" s="38"/>
      <c r="J46" s="4">
        <f t="shared" si="0"/>
      </c>
    </row>
    <row r="47" spans="2:10" ht="12.75">
      <c r="B47" s="40"/>
      <c r="C47" s="358"/>
      <c r="D47" s="359"/>
      <c r="E47" s="359"/>
      <c r="F47" s="359"/>
      <c r="G47" s="360"/>
      <c r="H47" s="102"/>
      <c r="I47" s="38"/>
      <c r="J47" s="4">
        <f t="shared" si="0"/>
      </c>
    </row>
    <row r="48" spans="2:10" ht="12.75">
      <c r="B48" s="40"/>
      <c r="C48" s="358"/>
      <c r="D48" s="359"/>
      <c r="E48" s="359"/>
      <c r="F48" s="359"/>
      <c r="G48" s="360"/>
      <c r="H48" s="102"/>
      <c r="I48" s="38"/>
      <c r="J48" s="4">
        <f t="shared" si="0"/>
      </c>
    </row>
    <row r="49" spans="2:10" ht="12.75">
      <c r="B49" s="40"/>
      <c r="C49" s="358"/>
      <c r="D49" s="359"/>
      <c r="E49" s="359"/>
      <c r="F49" s="359"/>
      <c r="G49" s="360"/>
      <c r="H49" s="102"/>
      <c r="I49" s="38"/>
      <c r="J49" s="4">
        <f t="shared" si="0"/>
      </c>
    </row>
    <row r="50" spans="2:10" ht="12.75">
      <c r="B50" s="40"/>
      <c r="C50" s="358"/>
      <c r="D50" s="359"/>
      <c r="E50" s="359"/>
      <c r="F50" s="359"/>
      <c r="G50" s="360"/>
      <c r="H50" s="102"/>
      <c r="I50" s="38"/>
      <c r="J50" s="4">
        <f t="shared" si="0"/>
      </c>
    </row>
    <row r="51" spans="2:10" ht="12.75">
      <c r="B51" s="40"/>
      <c r="C51" s="358"/>
      <c r="D51" s="359"/>
      <c r="E51" s="359"/>
      <c r="F51" s="359"/>
      <c r="G51" s="360"/>
      <c r="H51" s="102"/>
      <c r="I51" s="38"/>
      <c r="J51" s="4">
        <f t="shared" si="0"/>
      </c>
    </row>
    <row r="52" spans="2:10" ht="12.75">
      <c r="B52" s="40"/>
      <c r="C52" s="357"/>
      <c r="D52" s="357"/>
      <c r="E52" s="357"/>
      <c r="F52" s="357"/>
      <c r="G52" s="357"/>
      <c r="H52" s="102"/>
      <c r="I52" s="38"/>
      <c r="J52" s="4">
        <f t="shared" si="0"/>
      </c>
    </row>
    <row r="53" spans="3:9" ht="12.75">
      <c r="C53" s="364"/>
      <c r="D53" s="364"/>
      <c r="E53" s="364"/>
      <c r="F53" s="364"/>
      <c r="G53" s="364"/>
      <c r="H53" s="25" t="s">
        <v>23</v>
      </c>
      <c r="I53" s="17">
        <f>SUM(I8:I52)</f>
        <v>0</v>
      </c>
    </row>
  </sheetData>
  <sheetProtection password="CB9D" sheet="1" objects="1" scenarios="1" selectLockedCells="1"/>
  <mergeCells count="47">
    <mergeCell ref="C35:G35"/>
    <mergeCell ref="C36:G36"/>
    <mergeCell ref="C37:G37"/>
    <mergeCell ref="C53:G53"/>
    <mergeCell ref="C38:G38"/>
    <mergeCell ref="C39:G39"/>
    <mergeCell ref="C40:G40"/>
    <mergeCell ref="C41:G41"/>
    <mergeCell ref="C42:G42"/>
    <mergeCell ref="C43:G43"/>
    <mergeCell ref="C31:G31"/>
    <mergeCell ref="C32:G32"/>
    <mergeCell ref="C33:G33"/>
    <mergeCell ref="C34:G34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8:G8"/>
    <mergeCell ref="C9:G9"/>
    <mergeCell ref="C10:G10"/>
    <mergeCell ref="C7:G7"/>
    <mergeCell ref="C11:G11"/>
    <mergeCell ref="C12:G12"/>
    <mergeCell ref="C13:G13"/>
    <mergeCell ref="C14:G14"/>
    <mergeCell ref="C15:G15"/>
    <mergeCell ref="C16:G16"/>
    <mergeCell ref="C17:G17"/>
    <mergeCell ref="C18:G18"/>
    <mergeCell ref="C44:G44"/>
    <mergeCell ref="C45:G45"/>
    <mergeCell ref="C50:G50"/>
    <mergeCell ref="C51:G51"/>
    <mergeCell ref="C52:G52"/>
    <mergeCell ref="C46:G46"/>
    <mergeCell ref="C47:G47"/>
    <mergeCell ref="C48:G48"/>
    <mergeCell ref="C49:G49"/>
  </mergeCells>
  <printOptions/>
  <pageMargins left="0.75" right="0.75" top="0.62" bottom="0.62" header="0.4921259845" footer="0.4921259845"/>
  <pageSetup fitToHeight="1" fitToWidth="1"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8">
    <pageSetUpPr fitToPage="1"/>
  </sheetPr>
  <dimension ref="A2:L48"/>
  <sheetViews>
    <sheetView showGridLines="0" zoomScaleSheetLayoutView="100" workbookViewId="0" topLeftCell="A1">
      <selection activeCell="D21" sqref="D21:I2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9.0039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5.28125" style="5" customWidth="1"/>
    <col min="11" max="11" width="15.281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3.7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184" t="s">
        <v>165</v>
      </c>
      <c r="C5" s="12"/>
    </row>
    <row r="6" spans="2:11" ht="12.75" customHeight="1">
      <c r="B6" s="13"/>
      <c r="C6" s="13"/>
      <c r="K6" s="194" t="s">
        <v>139</v>
      </c>
    </row>
    <row r="7" spans="2:11" ht="24.75" customHeight="1">
      <c r="B7" s="351" t="s">
        <v>24</v>
      </c>
      <c r="C7" s="351"/>
      <c r="D7" s="361" t="s">
        <v>113</v>
      </c>
      <c r="E7" s="362"/>
      <c r="F7" s="362"/>
      <c r="G7" s="362"/>
      <c r="H7" s="362"/>
      <c r="I7" s="363"/>
      <c r="J7" s="15" t="s">
        <v>114</v>
      </c>
      <c r="K7" s="16" t="s">
        <v>26</v>
      </c>
    </row>
    <row r="8" spans="2:11" ht="15" customHeight="1">
      <c r="B8" s="370"/>
      <c r="C8" s="370"/>
      <c r="D8" s="371"/>
      <c r="E8" s="372"/>
      <c r="F8" s="372"/>
      <c r="G8" s="372"/>
      <c r="H8" s="372"/>
      <c r="I8" s="373"/>
      <c r="J8" s="160"/>
      <c r="K8" s="38"/>
    </row>
    <row r="9" spans="2:11" ht="15" customHeight="1">
      <c r="B9" s="374"/>
      <c r="C9" s="374"/>
      <c r="D9" s="371"/>
      <c r="E9" s="372"/>
      <c r="F9" s="372"/>
      <c r="G9" s="372"/>
      <c r="H9" s="372"/>
      <c r="I9" s="373"/>
      <c r="J9" s="160"/>
      <c r="K9" s="38"/>
    </row>
    <row r="10" spans="2:11" ht="15" customHeight="1">
      <c r="B10" s="374"/>
      <c r="C10" s="374"/>
      <c r="D10" s="371"/>
      <c r="E10" s="372"/>
      <c r="F10" s="372"/>
      <c r="G10" s="372"/>
      <c r="H10" s="372"/>
      <c r="I10" s="373"/>
      <c r="J10" s="160"/>
      <c r="K10" s="38"/>
    </row>
    <row r="11" spans="2:11" ht="15" customHeight="1">
      <c r="B11" s="374"/>
      <c r="C11" s="374"/>
      <c r="D11" s="371"/>
      <c r="E11" s="372"/>
      <c r="F11" s="372"/>
      <c r="G11" s="372"/>
      <c r="H11" s="372"/>
      <c r="I11" s="373"/>
      <c r="J11" s="160"/>
      <c r="K11" s="38"/>
    </row>
    <row r="12" spans="2:11" ht="15" customHeight="1">
      <c r="B12" s="374"/>
      <c r="C12" s="374"/>
      <c r="D12" s="371"/>
      <c r="E12" s="372"/>
      <c r="F12" s="372"/>
      <c r="G12" s="372"/>
      <c r="H12" s="372"/>
      <c r="I12" s="373"/>
      <c r="J12" s="160"/>
      <c r="K12" s="38"/>
    </row>
    <row r="13" spans="2:11" ht="15" customHeight="1">
      <c r="B13" s="374"/>
      <c r="C13" s="374"/>
      <c r="D13" s="371"/>
      <c r="E13" s="372"/>
      <c r="F13" s="372"/>
      <c r="G13" s="372"/>
      <c r="H13" s="372"/>
      <c r="I13" s="373"/>
      <c r="J13" s="160"/>
      <c r="K13" s="38"/>
    </row>
    <row r="14" spans="2:11" ht="15" customHeight="1">
      <c r="B14" s="374"/>
      <c r="C14" s="374"/>
      <c r="D14" s="371"/>
      <c r="E14" s="372"/>
      <c r="F14" s="372"/>
      <c r="G14" s="372"/>
      <c r="H14" s="372"/>
      <c r="I14" s="373"/>
      <c r="J14" s="160"/>
      <c r="K14" s="38"/>
    </row>
    <row r="15" spans="2:11" ht="15" customHeight="1">
      <c r="B15" s="374"/>
      <c r="C15" s="374"/>
      <c r="D15" s="371"/>
      <c r="E15" s="372"/>
      <c r="F15" s="372"/>
      <c r="G15" s="372"/>
      <c r="H15" s="372"/>
      <c r="I15" s="373"/>
      <c r="J15" s="160"/>
      <c r="K15" s="38"/>
    </row>
    <row r="16" spans="2:11" ht="15" customHeight="1">
      <c r="B16" s="374"/>
      <c r="C16" s="374"/>
      <c r="D16" s="371"/>
      <c r="E16" s="372"/>
      <c r="F16" s="372"/>
      <c r="G16" s="372"/>
      <c r="H16" s="372"/>
      <c r="I16" s="373"/>
      <c r="J16" s="160"/>
      <c r="K16" s="38"/>
    </row>
    <row r="17" spans="2:11" ht="15" customHeight="1">
      <c r="B17" s="374"/>
      <c r="C17" s="374"/>
      <c r="D17" s="371"/>
      <c r="E17" s="372"/>
      <c r="F17" s="372"/>
      <c r="G17" s="372"/>
      <c r="H17" s="372"/>
      <c r="I17" s="373"/>
      <c r="J17" s="160"/>
      <c r="K17" s="38"/>
    </row>
    <row r="18" spans="2:11" ht="15" customHeight="1">
      <c r="B18" s="374"/>
      <c r="C18" s="374"/>
      <c r="D18" s="269"/>
      <c r="E18" s="270"/>
      <c r="F18" s="270"/>
      <c r="G18" s="270"/>
      <c r="H18" s="270"/>
      <c r="I18" s="271"/>
      <c r="J18" s="160"/>
      <c r="K18" s="38"/>
    </row>
    <row r="19" spans="2:11" ht="15" customHeight="1">
      <c r="B19" s="374"/>
      <c r="C19" s="374"/>
      <c r="D19" s="371"/>
      <c r="E19" s="372"/>
      <c r="F19" s="372"/>
      <c r="G19" s="372"/>
      <c r="H19" s="372"/>
      <c r="I19" s="373"/>
      <c r="J19" s="160"/>
      <c r="K19" s="38"/>
    </row>
    <row r="20" spans="2:11" ht="15" customHeight="1">
      <c r="B20" s="374"/>
      <c r="C20" s="374"/>
      <c r="D20" s="371"/>
      <c r="E20" s="372"/>
      <c r="F20" s="372"/>
      <c r="G20" s="372"/>
      <c r="H20" s="372"/>
      <c r="I20" s="373"/>
      <c r="J20" s="160"/>
      <c r="K20" s="38"/>
    </row>
    <row r="21" spans="2:11" ht="15" customHeight="1">
      <c r="B21" s="374"/>
      <c r="C21" s="374"/>
      <c r="D21" s="371"/>
      <c r="E21" s="372"/>
      <c r="F21" s="372"/>
      <c r="G21" s="372"/>
      <c r="H21" s="372"/>
      <c r="I21" s="373"/>
      <c r="J21" s="160"/>
      <c r="K21" s="38"/>
    </row>
    <row r="22" spans="2:11" ht="15" customHeight="1">
      <c r="B22" s="374"/>
      <c r="C22" s="374"/>
      <c r="D22" s="371"/>
      <c r="E22" s="372"/>
      <c r="F22" s="372"/>
      <c r="G22" s="372"/>
      <c r="H22" s="372"/>
      <c r="I22" s="373"/>
      <c r="J22" s="160"/>
      <c r="K22" s="38"/>
    </row>
    <row r="23" spans="2:11" ht="15" customHeight="1">
      <c r="B23" s="374"/>
      <c r="C23" s="374"/>
      <c r="D23" s="371"/>
      <c r="E23" s="372"/>
      <c r="F23" s="372"/>
      <c r="G23" s="372"/>
      <c r="H23" s="372"/>
      <c r="I23" s="373"/>
      <c r="J23" s="160"/>
      <c r="K23" s="38"/>
    </row>
    <row r="24" spans="2:11" ht="15" customHeight="1">
      <c r="B24" s="374"/>
      <c r="C24" s="374"/>
      <c r="D24" s="371"/>
      <c r="E24" s="372"/>
      <c r="F24" s="372"/>
      <c r="G24" s="372"/>
      <c r="H24" s="372"/>
      <c r="I24" s="373"/>
      <c r="J24" s="160"/>
      <c r="K24" s="38"/>
    </row>
    <row r="25" spans="2:11" ht="15" customHeight="1">
      <c r="B25" s="374"/>
      <c r="C25" s="374"/>
      <c r="D25" s="371"/>
      <c r="E25" s="372"/>
      <c r="F25" s="372"/>
      <c r="G25" s="372"/>
      <c r="H25" s="372"/>
      <c r="I25" s="373"/>
      <c r="J25" s="160"/>
      <c r="K25" s="38"/>
    </row>
    <row r="26" spans="2:11" ht="15" customHeight="1">
      <c r="B26" s="374"/>
      <c r="C26" s="374"/>
      <c r="D26" s="371"/>
      <c r="E26" s="372"/>
      <c r="F26" s="372"/>
      <c r="G26" s="372"/>
      <c r="H26" s="372"/>
      <c r="I26" s="373"/>
      <c r="J26" s="160"/>
      <c r="K26" s="38"/>
    </row>
    <row r="27" spans="2:11" ht="15" customHeight="1">
      <c r="B27" s="374"/>
      <c r="C27" s="374"/>
      <c r="D27" s="371"/>
      <c r="E27" s="372"/>
      <c r="F27" s="372"/>
      <c r="G27" s="372"/>
      <c r="H27" s="372"/>
      <c r="I27" s="373"/>
      <c r="J27" s="160"/>
      <c r="K27" s="38"/>
    </row>
    <row r="28" spans="2:11" ht="15" customHeight="1">
      <c r="B28" s="374"/>
      <c r="C28" s="374"/>
      <c r="D28" s="371"/>
      <c r="E28" s="372"/>
      <c r="F28" s="372"/>
      <c r="G28" s="372"/>
      <c r="H28" s="372"/>
      <c r="I28" s="373"/>
      <c r="J28" s="160"/>
      <c r="K28" s="38"/>
    </row>
    <row r="29" spans="2:11" ht="15" customHeight="1">
      <c r="B29" s="374"/>
      <c r="C29" s="374"/>
      <c r="D29" s="371"/>
      <c r="E29" s="372"/>
      <c r="F29" s="372"/>
      <c r="G29" s="372"/>
      <c r="H29" s="372"/>
      <c r="I29" s="373"/>
      <c r="J29" s="160"/>
      <c r="K29" s="38"/>
    </row>
    <row r="30" spans="2:11" ht="15" customHeight="1">
      <c r="B30" s="374"/>
      <c r="C30" s="374"/>
      <c r="D30" s="371"/>
      <c r="E30" s="372"/>
      <c r="F30" s="372"/>
      <c r="G30" s="372"/>
      <c r="H30" s="372"/>
      <c r="I30" s="373"/>
      <c r="J30" s="160"/>
      <c r="K30" s="38"/>
    </row>
    <row r="31" spans="2:11" ht="15" customHeight="1">
      <c r="B31" s="374"/>
      <c r="C31" s="374"/>
      <c r="D31" s="371"/>
      <c r="E31" s="372"/>
      <c r="F31" s="372"/>
      <c r="G31" s="372"/>
      <c r="H31" s="372"/>
      <c r="I31" s="373"/>
      <c r="J31" s="160"/>
      <c r="K31" s="38"/>
    </row>
    <row r="32" spans="2:11" ht="15" customHeight="1">
      <c r="B32" s="374"/>
      <c r="C32" s="374"/>
      <c r="D32" s="371"/>
      <c r="E32" s="372"/>
      <c r="F32" s="372"/>
      <c r="G32" s="372"/>
      <c r="H32" s="372"/>
      <c r="I32" s="373"/>
      <c r="J32" s="160"/>
      <c r="K32" s="38"/>
    </row>
    <row r="33" spans="2:11" ht="15" customHeight="1">
      <c r="B33" s="374"/>
      <c r="C33" s="374"/>
      <c r="D33" s="371"/>
      <c r="E33" s="372"/>
      <c r="F33" s="372"/>
      <c r="G33" s="372"/>
      <c r="H33" s="372"/>
      <c r="I33" s="373"/>
      <c r="J33" s="160"/>
      <c r="K33" s="38"/>
    </row>
    <row r="34" spans="2:11" ht="15" customHeight="1">
      <c r="B34" s="374"/>
      <c r="C34" s="374"/>
      <c r="D34" s="371"/>
      <c r="E34" s="372"/>
      <c r="F34" s="372"/>
      <c r="G34" s="372"/>
      <c r="H34" s="372"/>
      <c r="I34" s="373"/>
      <c r="J34" s="160"/>
      <c r="K34" s="38"/>
    </row>
    <row r="35" spans="2:11" ht="15" customHeight="1">
      <c r="B35" s="374"/>
      <c r="C35" s="374"/>
      <c r="D35" s="371"/>
      <c r="E35" s="372"/>
      <c r="F35" s="372"/>
      <c r="G35" s="372"/>
      <c r="H35" s="372"/>
      <c r="I35" s="373"/>
      <c r="J35" s="160"/>
      <c r="K35" s="38"/>
    </row>
    <row r="36" spans="2:11" ht="15" customHeight="1">
      <c r="B36" s="374"/>
      <c r="C36" s="374"/>
      <c r="D36" s="371"/>
      <c r="E36" s="372"/>
      <c r="F36" s="372"/>
      <c r="G36" s="372"/>
      <c r="H36" s="372"/>
      <c r="I36" s="373"/>
      <c r="J36" s="160"/>
      <c r="K36" s="38"/>
    </row>
    <row r="37" spans="2:11" ht="15" customHeight="1">
      <c r="B37" s="374"/>
      <c r="C37" s="374"/>
      <c r="D37" s="371"/>
      <c r="E37" s="372"/>
      <c r="F37" s="372"/>
      <c r="G37" s="372"/>
      <c r="H37" s="372"/>
      <c r="I37" s="373"/>
      <c r="J37" s="160"/>
      <c r="K37" s="38"/>
    </row>
    <row r="38" spans="2:11" ht="15" customHeight="1">
      <c r="B38" s="374"/>
      <c r="C38" s="374"/>
      <c r="D38" s="371"/>
      <c r="E38" s="372"/>
      <c r="F38" s="372"/>
      <c r="G38" s="372"/>
      <c r="H38" s="372"/>
      <c r="I38" s="373"/>
      <c r="J38" s="160"/>
      <c r="K38" s="38"/>
    </row>
    <row r="39" spans="1:11" ht="15" customHeight="1">
      <c r="A39" s="185"/>
      <c r="B39" s="374"/>
      <c r="C39" s="374"/>
      <c r="D39" s="371"/>
      <c r="E39" s="372"/>
      <c r="F39" s="372"/>
      <c r="G39" s="372"/>
      <c r="H39" s="372"/>
      <c r="I39" s="373"/>
      <c r="J39" s="160"/>
      <c r="K39" s="38"/>
    </row>
    <row r="40" spans="1:11" ht="15" customHeight="1">
      <c r="A40" s="1"/>
      <c r="B40" s="186"/>
      <c r="C40" s="186"/>
      <c r="D40" s="186"/>
      <c r="E40" s="186"/>
      <c r="F40" s="186"/>
      <c r="G40" s="186"/>
      <c r="H40" s="187"/>
      <c r="I40" s="188"/>
      <c r="J40" s="25" t="s">
        <v>23</v>
      </c>
      <c r="K40" s="107">
        <f>SUM(K8:K39)</f>
        <v>0</v>
      </c>
    </row>
    <row r="41" spans="6:12" ht="12.75">
      <c r="F41" s="89"/>
      <c r="G41" s="369"/>
      <c r="H41" s="368"/>
      <c r="I41" s="368"/>
      <c r="J41" s="368"/>
      <c r="K41" s="18"/>
      <c r="L41" s="89"/>
    </row>
    <row r="42" spans="6:12" ht="12.75">
      <c r="F42" s="89"/>
      <c r="G42" s="365"/>
      <c r="H42" s="368"/>
      <c r="I42" s="368"/>
      <c r="J42" s="368"/>
      <c r="K42" s="18"/>
      <c r="L42" s="89"/>
    </row>
    <row r="43" spans="6:12" ht="12.75">
      <c r="F43" s="89"/>
      <c r="G43" s="365"/>
      <c r="H43" s="366"/>
      <c r="I43" s="366"/>
      <c r="J43" s="366"/>
      <c r="K43" s="18"/>
      <c r="L43" s="89"/>
    </row>
    <row r="44" spans="6:12" ht="12.75">
      <c r="F44" s="89"/>
      <c r="G44" s="365"/>
      <c r="H44" s="366"/>
      <c r="I44" s="366"/>
      <c r="J44" s="366"/>
      <c r="K44" s="18"/>
      <c r="L44" s="89"/>
    </row>
    <row r="45" spans="6:12" ht="12.75">
      <c r="F45" s="89"/>
      <c r="G45" s="365"/>
      <c r="H45" s="366"/>
      <c r="I45" s="366"/>
      <c r="J45" s="366"/>
      <c r="K45" s="18"/>
      <c r="L45" s="89"/>
    </row>
    <row r="46" spans="6:12" ht="12.75">
      <c r="F46" s="89"/>
      <c r="G46" s="365"/>
      <c r="H46" s="366"/>
      <c r="I46" s="366"/>
      <c r="J46" s="366"/>
      <c r="K46" s="18"/>
      <c r="L46" s="89"/>
    </row>
    <row r="47" spans="6:12" ht="12.75">
      <c r="F47" s="89"/>
      <c r="G47" s="367"/>
      <c r="H47" s="368"/>
      <c r="I47" s="368"/>
      <c r="J47" s="368"/>
      <c r="K47" s="41"/>
      <c r="L47" s="89"/>
    </row>
    <row r="48" spans="6:12" ht="12.75">
      <c r="F48" s="89"/>
      <c r="G48" s="89"/>
      <c r="H48" s="89"/>
      <c r="I48" s="89"/>
      <c r="J48" s="95"/>
      <c r="K48" s="41"/>
      <c r="L48" s="89"/>
    </row>
  </sheetData>
  <sheetProtection password="CB9D" sheet="1" objects="1" scenarios="1" selectLockedCells="1"/>
  <mergeCells count="72">
    <mergeCell ref="B24:C24"/>
    <mergeCell ref="B25:C25"/>
    <mergeCell ref="D19:I19"/>
    <mergeCell ref="D20:I20"/>
    <mergeCell ref="D21:I21"/>
    <mergeCell ref="D22:I22"/>
    <mergeCell ref="D23:I23"/>
    <mergeCell ref="D24:I24"/>
    <mergeCell ref="D25:I25"/>
    <mergeCell ref="B27:C27"/>
    <mergeCell ref="D38:I38"/>
    <mergeCell ref="D39:I39"/>
    <mergeCell ref="D31:I31"/>
    <mergeCell ref="D32:I32"/>
    <mergeCell ref="D33:I33"/>
    <mergeCell ref="D34:I34"/>
    <mergeCell ref="D36:I36"/>
    <mergeCell ref="D37:I37"/>
    <mergeCell ref="D27:I27"/>
    <mergeCell ref="D28:I28"/>
    <mergeCell ref="D29:I29"/>
    <mergeCell ref="D30:I30"/>
    <mergeCell ref="B31:C31"/>
    <mergeCell ref="B28:C28"/>
    <mergeCell ref="B29:C29"/>
    <mergeCell ref="B30:C30"/>
    <mergeCell ref="B36:C36"/>
    <mergeCell ref="B39:C39"/>
    <mergeCell ref="B37:C37"/>
    <mergeCell ref="B38:C38"/>
    <mergeCell ref="B34:C34"/>
    <mergeCell ref="B35:C35"/>
    <mergeCell ref="D35:I35"/>
    <mergeCell ref="B32:C32"/>
    <mergeCell ref="B33:C33"/>
    <mergeCell ref="B17:C17"/>
    <mergeCell ref="B26:C26"/>
    <mergeCell ref="D17:I17"/>
    <mergeCell ref="D26:I26"/>
    <mergeCell ref="B18:C18"/>
    <mergeCell ref="B19:C19"/>
    <mergeCell ref="B20:C20"/>
    <mergeCell ref="B21:C21"/>
    <mergeCell ref="B22:C22"/>
    <mergeCell ref="B23:C23"/>
    <mergeCell ref="B15:C15"/>
    <mergeCell ref="B16:C16"/>
    <mergeCell ref="D15:I15"/>
    <mergeCell ref="D16:I16"/>
    <mergeCell ref="B13:C13"/>
    <mergeCell ref="B14:C14"/>
    <mergeCell ref="D13:I13"/>
    <mergeCell ref="D14:I14"/>
    <mergeCell ref="B11:C11"/>
    <mergeCell ref="B12:C12"/>
    <mergeCell ref="D11:I11"/>
    <mergeCell ref="D12:I12"/>
    <mergeCell ref="B9:C9"/>
    <mergeCell ref="B10:C10"/>
    <mergeCell ref="D9:I9"/>
    <mergeCell ref="D10:I10"/>
    <mergeCell ref="B7:C7"/>
    <mergeCell ref="B8:C8"/>
    <mergeCell ref="D7:I7"/>
    <mergeCell ref="D8:I8"/>
    <mergeCell ref="G46:J46"/>
    <mergeCell ref="G47:J47"/>
    <mergeCell ref="G41:J41"/>
    <mergeCell ref="G42:J42"/>
    <mergeCell ref="G43:J43"/>
    <mergeCell ref="G44:J44"/>
    <mergeCell ref="G45:J45"/>
  </mergeCells>
  <printOptions/>
  <pageMargins left="0.75" right="0.75" top="0.6" bottom="0.61" header="0.4921259845" footer="0.4921259845"/>
  <pageSetup fitToHeight="1" fitToWidth="1" horizontalDpi="600" verticalDpi="600" orientation="landscape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4">
    <pageSetUpPr fitToPage="1"/>
  </sheetPr>
  <dimension ref="B2:L49"/>
  <sheetViews>
    <sheetView showGridLines="0" zoomScaleSheetLayoutView="100" workbookViewId="0" topLeftCell="A1">
      <selection activeCell="D17" sqref="D17:I17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8.8515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2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4.5" customHeight="1">
      <c r="B4" s="7"/>
      <c r="C4" s="7"/>
      <c r="D4" s="1"/>
      <c r="E4" s="1"/>
      <c r="F4" s="1"/>
      <c r="G4" s="1"/>
      <c r="H4" s="1"/>
      <c r="I4" s="1"/>
    </row>
    <row r="5" spans="2:3" ht="21.75" customHeight="1">
      <c r="B5" s="27" t="s">
        <v>166</v>
      </c>
      <c r="C5" s="12"/>
    </row>
    <row r="6" spans="2:11" ht="12.75" customHeight="1">
      <c r="B6" s="191"/>
      <c r="C6" s="191"/>
      <c r="D6" s="192"/>
      <c r="E6" s="192"/>
      <c r="F6" s="192"/>
      <c r="G6" s="192"/>
      <c r="H6" s="192"/>
      <c r="I6" s="192"/>
      <c r="J6" s="193"/>
      <c r="K6" s="196" t="s">
        <v>139</v>
      </c>
    </row>
    <row r="7" spans="2:11" ht="24.75" customHeight="1">
      <c r="B7" s="377" t="s">
        <v>24</v>
      </c>
      <c r="C7" s="377"/>
      <c r="D7" s="378" t="s">
        <v>65</v>
      </c>
      <c r="E7" s="379"/>
      <c r="F7" s="379"/>
      <c r="G7" s="379"/>
      <c r="H7" s="379"/>
      <c r="I7" s="380"/>
      <c r="J7" s="189" t="s">
        <v>28</v>
      </c>
      <c r="K7" s="190" t="s">
        <v>26</v>
      </c>
    </row>
    <row r="8" spans="2:11" ht="15" customHeight="1">
      <c r="B8" s="370"/>
      <c r="C8" s="370"/>
      <c r="D8" s="371"/>
      <c r="E8" s="372"/>
      <c r="F8" s="372"/>
      <c r="G8" s="372"/>
      <c r="H8" s="372"/>
      <c r="I8" s="373"/>
      <c r="J8" s="50"/>
      <c r="K8" s="38"/>
    </row>
    <row r="9" spans="2:11" ht="15" customHeight="1">
      <c r="B9" s="374"/>
      <c r="C9" s="374"/>
      <c r="D9" s="371"/>
      <c r="E9" s="372"/>
      <c r="F9" s="372"/>
      <c r="G9" s="372"/>
      <c r="H9" s="372"/>
      <c r="I9" s="373"/>
      <c r="J9" s="50"/>
      <c r="K9" s="38"/>
    </row>
    <row r="10" spans="2:11" ht="15" customHeight="1">
      <c r="B10" s="374"/>
      <c r="C10" s="374"/>
      <c r="D10" s="371"/>
      <c r="E10" s="372"/>
      <c r="F10" s="372"/>
      <c r="G10" s="372"/>
      <c r="H10" s="372"/>
      <c r="I10" s="373"/>
      <c r="J10" s="50"/>
      <c r="K10" s="38"/>
    </row>
    <row r="11" spans="2:11" ht="15" customHeight="1">
      <c r="B11" s="374"/>
      <c r="C11" s="374"/>
      <c r="D11" s="371"/>
      <c r="E11" s="372"/>
      <c r="F11" s="372"/>
      <c r="G11" s="372"/>
      <c r="H11" s="372"/>
      <c r="I11" s="373"/>
      <c r="J11" s="50"/>
      <c r="K11" s="38"/>
    </row>
    <row r="12" spans="2:11" ht="15" customHeight="1">
      <c r="B12" s="374"/>
      <c r="C12" s="374"/>
      <c r="D12" s="371"/>
      <c r="E12" s="372"/>
      <c r="F12" s="372"/>
      <c r="G12" s="372"/>
      <c r="H12" s="372"/>
      <c r="I12" s="373"/>
      <c r="J12" s="50"/>
      <c r="K12" s="38"/>
    </row>
    <row r="13" spans="2:11" ht="15" customHeight="1">
      <c r="B13" s="374"/>
      <c r="C13" s="374"/>
      <c r="D13" s="371"/>
      <c r="E13" s="372"/>
      <c r="F13" s="372"/>
      <c r="G13" s="372"/>
      <c r="H13" s="372"/>
      <c r="I13" s="373"/>
      <c r="J13" s="50"/>
      <c r="K13" s="38"/>
    </row>
    <row r="14" spans="2:11" ht="15" customHeight="1">
      <c r="B14" s="375"/>
      <c r="C14" s="376"/>
      <c r="D14" s="371"/>
      <c r="E14" s="372"/>
      <c r="F14" s="372"/>
      <c r="G14" s="372"/>
      <c r="H14" s="372"/>
      <c r="I14" s="373"/>
      <c r="J14" s="50"/>
      <c r="K14" s="38"/>
    </row>
    <row r="15" spans="2:11" ht="15" customHeight="1">
      <c r="B15" s="375"/>
      <c r="C15" s="376"/>
      <c r="D15" s="371"/>
      <c r="E15" s="372"/>
      <c r="F15" s="372"/>
      <c r="G15" s="372"/>
      <c r="H15" s="372"/>
      <c r="I15" s="373"/>
      <c r="J15" s="50"/>
      <c r="K15" s="38"/>
    </row>
    <row r="16" spans="2:11" ht="15" customHeight="1">
      <c r="B16" s="375"/>
      <c r="C16" s="376"/>
      <c r="D16" s="371"/>
      <c r="E16" s="372"/>
      <c r="F16" s="372"/>
      <c r="G16" s="372"/>
      <c r="H16" s="372"/>
      <c r="I16" s="373"/>
      <c r="J16" s="50"/>
      <c r="K16" s="38"/>
    </row>
    <row r="17" spans="2:11" ht="15" customHeight="1">
      <c r="B17" s="375"/>
      <c r="C17" s="376"/>
      <c r="D17" s="371"/>
      <c r="E17" s="372"/>
      <c r="F17" s="372"/>
      <c r="G17" s="372"/>
      <c r="H17" s="372"/>
      <c r="I17" s="373"/>
      <c r="J17" s="50"/>
      <c r="K17" s="38"/>
    </row>
    <row r="18" spans="2:11" ht="15" customHeight="1">
      <c r="B18" s="375"/>
      <c r="C18" s="376"/>
      <c r="D18" s="371"/>
      <c r="E18" s="372"/>
      <c r="F18" s="372"/>
      <c r="G18" s="372"/>
      <c r="H18" s="372"/>
      <c r="I18" s="373"/>
      <c r="J18" s="50"/>
      <c r="K18" s="38"/>
    </row>
    <row r="19" spans="2:11" ht="15" customHeight="1">
      <c r="B19" s="375"/>
      <c r="C19" s="376"/>
      <c r="D19" s="371"/>
      <c r="E19" s="372"/>
      <c r="F19" s="372"/>
      <c r="G19" s="372"/>
      <c r="H19" s="372"/>
      <c r="I19" s="373"/>
      <c r="J19" s="50"/>
      <c r="K19" s="38"/>
    </row>
    <row r="20" spans="2:11" ht="15" customHeight="1">
      <c r="B20" s="375"/>
      <c r="C20" s="376"/>
      <c r="D20" s="371"/>
      <c r="E20" s="372"/>
      <c r="F20" s="372"/>
      <c r="G20" s="372"/>
      <c r="H20" s="372"/>
      <c r="I20" s="373"/>
      <c r="J20" s="50"/>
      <c r="K20" s="38"/>
    </row>
    <row r="21" spans="2:11" ht="15" customHeight="1">
      <c r="B21" s="375"/>
      <c r="C21" s="376"/>
      <c r="D21" s="371"/>
      <c r="E21" s="372"/>
      <c r="F21" s="372"/>
      <c r="G21" s="372"/>
      <c r="H21" s="372"/>
      <c r="I21" s="373"/>
      <c r="J21" s="50"/>
      <c r="K21" s="38"/>
    </row>
    <row r="22" spans="2:11" ht="15" customHeight="1">
      <c r="B22" s="375"/>
      <c r="C22" s="376"/>
      <c r="D22" s="371"/>
      <c r="E22" s="372"/>
      <c r="F22" s="372"/>
      <c r="G22" s="372"/>
      <c r="H22" s="372"/>
      <c r="I22" s="373"/>
      <c r="J22" s="50"/>
      <c r="K22" s="38"/>
    </row>
    <row r="23" spans="2:11" ht="15" customHeight="1">
      <c r="B23" s="374"/>
      <c r="C23" s="374"/>
      <c r="D23" s="371"/>
      <c r="E23" s="372"/>
      <c r="F23" s="372"/>
      <c r="G23" s="372"/>
      <c r="H23" s="372"/>
      <c r="I23" s="373"/>
      <c r="J23" s="50"/>
      <c r="K23" s="38"/>
    </row>
    <row r="24" spans="2:11" ht="15" customHeight="1">
      <c r="B24" s="374"/>
      <c r="C24" s="374"/>
      <c r="D24" s="371"/>
      <c r="E24" s="372"/>
      <c r="F24" s="372"/>
      <c r="G24" s="372"/>
      <c r="H24" s="372"/>
      <c r="I24" s="373"/>
      <c r="J24" s="50"/>
      <c r="K24" s="38"/>
    </row>
    <row r="25" spans="2:11" ht="15" customHeight="1">
      <c r="B25" s="374"/>
      <c r="C25" s="374"/>
      <c r="D25" s="371"/>
      <c r="E25" s="372"/>
      <c r="F25" s="372"/>
      <c r="G25" s="372"/>
      <c r="H25" s="372"/>
      <c r="I25" s="373"/>
      <c r="J25" s="50"/>
      <c r="K25" s="38"/>
    </row>
    <row r="26" spans="2:11" ht="15" customHeight="1">
      <c r="B26" s="374"/>
      <c r="C26" s="374"/>
      <c r="D26" s="371"/>
      <c r="E26" s="372"/>
      <c r="F26" s="372"/>
      <c r="G26" s="372"/>
      <c r="H26" s="372"/>
      <c r="I26" s="373"/>
      <c r="J26" s="50"/>
      <c r="K26" s="38"/>
    </row>
    <row r="27" spans="2:11" ht="15" customHeight="1">
      <c r="B27" s="374"/>
      <c r="C27" s="374"/>
      <c r="D27" s="371"/>
      <c r="E27" s="372"/>
      <c r="F27" s="372"/>
      <c r="G27" s="372"/>
      <c r="H27" s="372"/>
      <c r="I27" s="373"/>
      <c r="J27" s="50"/>
      <c r="K27" s="38"/>
    </row>
    <row r="28" spans="2:11" ht="15" customHeight="1">
      <c r="B28" s="374"/>
      <c r="C28" s="374"/>
      <c r="D28" s="371"/>
      <c r="E28" s="372"/>
      <c r="F28" s="372"/>
      <c r="G28" s="372"/>
      <c r="H28" s="372"/>
      <c r="I28" s="373"/>
      <c r="J28" s="50"/>
      <c r="K28" s="38"/>
    </row>
    <row r="29" spans="2:11" ht="15" customHeight="1">
      <c r="B29" s="374"/>
      <c r="C29" s="374"/>
      <c r="D29" s="371"/>
      <c r="E29" s="372"/>
      <c r="F29" s="372"/>
      <c r="G29" s="372"/>
      <c r="H29" s="372"/>
      <c r="I29" s="373"/>
      <c r="J29" s="50"/>
      <c r="K29" s="38"/>
    </row>
    <row r="30" spans="2:11" ht="15" customHeight="1">
      <c r="B30" s="374"/>
      <c r="C30" s="374"/>
      <c r="D30" s="371"/>
      <c r="E30" s="372"/>
      <c r="F30" s="372"/>
      <c r="G30" s="372"/>
      <c r="H30" s="372"/>
      <c r="I30" s="373"/>
      <c r="J30" s="50"/>
      <c r="K30" s="38"/>
    </row>
    <row r="31" spans="2:11" ht="15" customHeight="1">
      <c r="B31" s="374"/>
      <c r="C31" s="374"/>
      <c r="D31" s="371"/>
      <c r="E31" s="372"/>
      <c r="F31" s="372"/>
      <c r="G31" s="372"/>
      <c r="H31" s="372"/>
      <c r="I31" s="373"/>
      <c r="J31" s="50"/>
      <c r="K31" s="38"/>
    </row>
    <row r="32" spans="2:11" ht="15" customHeight="1">
      <c r="B32" s="374"/>
      <c r="C32" s="374"/>
      <c r="D32" s="371"/>
      <c r="E32" s="372"/>
      <c r="F32" s="372"/>
      <c r="G32" s="372"/>
      <c r="H32" s="372"/>
      <c r="I32" s="373"/>
      <c r="J32" s="50"/>
      <c r="K32" s="38"/>
    </row>
    <row r="33" spans="2:11" ht="15" customHeight="1">
      <c r="B33" s="374"/>
      <c r="C33" s="374"/>
      <c r="D33" s="371"/>
      <c r="E33" s="372"/>
      <c r="F33" s="372"/>
      <c r="G33" s="372"/>
      <c r="H33" s="372"/>
      <c r="I33" s="373"/>
      <c r="J33" s="50"/>
      <c r="K33" s="38"/>
    </row>
    <row r="34" spans="2:11" ht="15" customHeight="1">
      <c r="B34" s="374"/>
      <c r="C34" s="374"/>
      <c r="D34" s="371"/>
      <c r="E34" s="372"/>
      <c r="F34" s="372"/>
      <c r="G34" s="372"/>
      <c r="H34" s="372"/>
      <c r="I34" s="373"/>
      <c r="J34" s="50"/>
      <c r="K34" s="38"/>
    </row>
    <row r="35" spans="2:11" ht="15" customHeight="1">
      <c r="B35" s="374"/>
      <c r="C35" s="374"/>
      <c r="D35" s="371"/>
      <c r="E35" s="372"/>
      <c r="F35" s="372"/>
      <c r="G35" s="372"/>
      <c r="H35" s="372"/>
      <c r="I35" s="373"/>
      <c r="J35" s="50"/>
      <c r="K35" s="38"/>
    </row>
    <row r="36" spans="2:11" ht="15" customHeight="1">
      <c r="B36" s="374"/>
      <c r="C36" s="374"/>
      <c r="D36" s="371"/>
      <c r="E36" s="372"/>
      <c r="F36" s="372"/>
      <c r="G36" s="372"/>
      <c r="H36" s="372"/>
      <c r="I36" s="373"/>
      <c r="J36" s="50"/>
      <c r="K36" s="38"/>
    </row>
    <row r="37" spans="2:11" ht="15" customHeight="1">
      <c r="B37" s="374"/>
      <c r="C37" s="374"/>
      <c r="D37" s="371"/>
      <c r="E37" s="372"/>
      <c r="F37" s="372"/>
      <c r="G37" s="372"/>
      <c r="H37" s="372"/>
      <c r="I37" s="373"/>
      <c r="J37" s="50"/>
      <c r="K37" s="38"/>
    </row>
    <row r="38" spans="2:11" ht="15" customHeight="1">
      <c r="B38" s="374"/>
      <c r="C38" s="374"/>
      <c r="D38" s="371"/>
      <c r="E38" s="372"/>
      <c r="F38" s="372"/>
      <c r="G38" s="372"/>
      <c r="H38" s="372"/>
      <c r="I38" s="373"/>
      <c r="J38" s="50"/>
      <c r="K38" s="38"/>
    </row>
    <row r="39" spans="2:11" ht="15" customHeight="1">
      <c r="B39" s="374"/>
      <c r="C39" s="374"/>
      <c r="D39" s="371"/>
      <c r="E39" s="372"/>
      <c r="F39" s="372"/>
      <c r="G39" s="372"/>
      <c r="H39" s="372"/>
      <c r="I39" s="373"/>
      <c r="J39" s="50"/>
      <c r="K39" s="38"/>
    </row>
    <row r="40" spans="2:11" ht="15" customHeight="1">
      <c r="B40" s="374"/>
      <c r="C40" s="374"/>
      <c r="D40" s="371"/>
      <c r="E40" s="372"/>
      <c r="F40" s="372"/>
      <c r="G40" s="372"/>
      <c r="H40" s="372"/>
      <c r="I40" s="373"/>
      <c r="J40" s="50"/>
      <c r="K40" s="38"/>
    </row>
    <row r="41" spans="8:11" ht="15" customHeight="1">
      <c r="H41" s="45"/>
      <c r="I41" s="45"/>
      <c r="J41" s="25" t="s">
        <v>23</v>
      </c>
      <c r="K41" s="107">
        <f>SUM(K8:K40)</f>
        <v>0</v>
      </c>
    </row>
    <row r="42" spans="6:12" ht="12.75">
      <c r="F42" s="89"/>
      <c r="G42" s="369"/>
      <c r="H42" s="368"/>
      <c r="I42" s="368"/>
      <c r="J42" s="368"/>
      <c r="K42" s="18"/>
      <c r="L42" s="89"/>
    </row>
    <row r="43" spans="6:12" ht="12.75">
      <c r="F43" s="89"/>
      <c r="G43" s="365"/>
      <c r="H43" s="368"/>
      <c r="I43" s="368"/>
      <c r="J43" s="368"/>
      <c r="K43" s="18"/>
      <c r="L43" s="89"/>
    </row>
    <row r="44" spans="6:12" ht="12.75">
      <c r="F44" s="89"/>
      <c r="G44" s="365"/>
      <c r="H44" s="366"/>
      <c r="I44" s="366"/>
      <c r="J44" s="366"/>
      <c r="K44" s="18"/>
      <c r="L44" s="89"/>
    </row>
    <row r="45" spans="6:12" ht="12.75">
      <c r="F45" s="89"/>
      <c r="G45" s="365"/>
      <c r="H45" s="366"/>
      <c r="I45" s="366"/>
      <c r="J45" s="366"/>
      <c r="K45" s="18"/>
      <c r="L45" s="89"/>
    </row>
    <row r="46" spans="6:12" ht="12.75">
      <c r="F46" s="89"/>
      <c r="G46" s="365"/>
      <c r="H46" s="366"/>
      <c r="I46" s="366"/>
      <c r="J46" s="366"/>
      <c r="K46" s="18"/>
      <c r="L46" s="89"/>
    </row>
    <row r="47" spans="6:12" ht="12.75">
      <c r="F47" s="89"/>
      <c r="G47" s="365"/>
      <c r="H47" s="366"/>
      <c r="I47" s="366"/>
      <c r="J47" s="366"/>
      <c r="K47" s="18"/>
      <c r="L47" s="89"/>
    </row>
    <row r="48" spans="6:12" ht="12.75">
      <c r="F48" s="89"/>
      <c r="G48" s="367"/>
      <c r="H48" s="368"/>
      <c r="I48" s="368"/>
      <c r="J48" s="368"/>
      <c r="K48" s="41"/>
      <c r="L48" s="89"/>
    </row>
    <row r="49" spans="6:12" ht="12.75">
      <c r="F49" s="89"/>
      <c r="G49" s="89"/>
      <c r="H49" s="89"/>
      <c r="I49" s="89"/>
      <c r="J49" s="95"/>
      <c r="K49" s="41"/>
      <c r="L49" s="89"/>
    </row>
  </sheetData>
  <sheetProtection password="CB9D" sheet="1" objects="1" scenarios="1" selectLockedCells="1"/>
  <mergeCells count="75">
    <mergeCell ref="D21:I21"/>
    <mergeCell ref="D22:I22"/>
    <mergeCell ref="B20:C20"/>
    <mergeCell ref="B21:C21"/>
    <mergeCell ref="B22:C22"/>
    <mergeCell ref="D14:I14"/>
    <mergeCell ref="D15:I15"/>
    <mergeCell ref="D16:I16"/>
    <mergeCell ref="D17:I17"/>
    <mergeCell ref="D18:I18"/>
    <mergeCell ref="D19:I19"/>
    <mergeCell ref="D20:I20"/>
    <mergeCell ref="G47:J47"/>
    <mergeCell ref="D28:I28"/>
    <mergeCell ref="D29:I29"/>
    <mergeCell ref="D30:I30"/>
    <mergeCell ref="D31:I31"/>
    <mergeCell ref="D39:I39"/>
    <mergeCell ref="D40:I40"/>
    <mergeCell ref="G48:J48"/>
    <mergeCell ref="G42:J42"/>
    <mergeCell ref="G43:J43"/>
    <mergeCell ref="G44:J44"/>
    <mergeCell ref="G45:J45"/>
    <mergeCell ref="G46:J46"/>
    <mergeCell ref="B7:C7"/>
    <mergeCell ref="B8:C8"/>
    <mergeCell ref="D7:I7"/>
    <mergeCell ref="D8:I8"/>
    <mergeCell ref="B9:C9"/>
    <mergeCell ref="B10:C10"/>
    <mergeCell ref="D9:I9"/>
    <mergeCell ref="D10:I10"/>
    <mergeCell ref="B11:C11"/>
    <mergeCell ref="B12:C12"/>
    <mergeCell ref="D11:I11"/>
    <mergeCell ref="D12:I12"/>
    <mergeCell ref="B13:C13"/>
    <mergeCell ref="B23:C23"/>
    <mergeCell ref="D13:I13"/>
    <mergeCell ref="D23:I23"/>
    <mergeCell ref="B14:C14"/>
    <mergeCell ref="B15:C15"/>
    <mergeCell ref="B16:C16"/>
    <mergeCell ref="B17:C17"/>
    <mergeCell ref="B18:C18"/>
    <mergeCell ref="B19:C19"/>
    <mergeCell ref="B24:C24"/>
    <mergeCell ref="B25:C25"/>
    <mergeCell ref="D24:I24"/>
    <mergeCell ref="D25:I25"/>
    <mergeCell ref="B26:C26"/>
    <mergeCell ref="B27:C27"/>
    <mergeCell ref="D26:I26"/>
    <mergeCell ref="D27:I27"/>
    <mergeCell ref="B35:C35"/>
    <mergeCell ref="B36:C36"/>
    <mergeCell ref="D36:I36"/>
    <mergeCell ref="B33:C33"/>
    <mergeCell ref="B34:C34"/>
    <mergeCell ref="B37:C37"/>
    <mergeCell ref="B40:C40"/>
    <mergeCell ref="B38:C38"/>
    <mergeCell ref="B39:C39"/>
    <mergeCell ref="B32:C32"/>
    <mergeCell ref="B28:C28"/>
    <mergeCell ref="B29:C29"/>
    <mergeCell ref="B30:C30"/>
    <mergeCell ref="B31:C31"/>
    <mergeCell ref="D37:I37"/>
    <mergeCell ref="D38:I38"/>
    <mergeCell ref="D32:I32"/>
    <mergeCell ref="D33:I33"/>
    <mergeCell ref="D34:I34"/>
    <mergeCell ref="D35:I35"/>
  </mergeCells>
  <printOptions/>
  <pageMargins left="0.75" right="0.75" top="0.62" bottom="0.6" header="0.4921259845" footer="0.4921259845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6">
    <pageSetUpPr fitToPage="1"/>
  </sheetPr>
  <dimension ref="B2:L49"/>
  <sheetViews>
    <sheetView showGridLines="0" zoomScaleSheetLayoutView="100" workbookViewId="0" topLeftCell="A1">
      <selection activeCell="D10" sqref="D10:I10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2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5.2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166</v>
      </c>
      <c r="C5" s="12"/>
    </row>
    <row r="6" spans="2:11" ht="12.75" customHeight="1">
      <c r="B6" s="13"/>
      <c r="C6" s="13"/>
      <c r="K6" s="194" t="s">
        <v>139</v>
      </c>
    </row>
    <row r="7" spans="2:11" ht="24.75" customHeight="1">
      <c r="B7" s="351" t="s">
        <v>24</v>
      </c>
      <c r="C7" s="351"/>
      <c r="D7" s="361" t="s">
        <v>65</v>
      </c>
      <c r="E7" s="362"/>
      <c r="F7" s="362"/>
      <c r="G7" s="362"/>
      <c r="H7" s="362"/>
      <c r="I7" s="363"/>
      <c r="J7" s="15" t="s">
        <v>28</v>
      </c>
      <c r="K7" s="16" t="s">
        <v>26</v>
      </c>
    </row>
    <row r="8" spans="2:11" ht="15" customHeight="1">
      <c r="B8" s="374"/>
      <c r="C8" s="374"/>
      <c r="D8" s="371"/>
      <c r="E8" s="372"/>
      <c r="F8" s="372"/>
      <c r="G8" s="372"/>
      <c r="H8" s="372"/>
      <c r="I8" s="373"/>
      <c r="J8" s="50"/>
      <c r="K8" s="161"/>
    </row>
    <row r="9" spans="2:11" ht="15" customHeight="1">
      <c r="B9" s="374"/>
      <c r="C9" s="374"/>
      <c r="D9" s="371"/>
      <c r="E9" s="372"/>
      <c r="F9" s="372"/>
      <c r="G9" s="372"/>
      <c r="H9" s="372"/>
      <c r="I9" s="373"/>
      <c r="J9" s="50"/>
      <c r="K9" s="161"/>
    </row>
    <row r="10" spans="2:11" ht="15" customHeight="1">
      <c r="B10" s="374"/>
      <c r="C10" s="374"/>
      <c r="D10" s="371"/>
      <c r="E10" s="372"/>
      <c r="F10" s="372"/>
      <c r="G10" s="372"/>
      <c r="H10" s="372"/>
      <c r="I10" s="373"/>
      <c r="J10" s="50"/>
      <c r="K10" s="161"/>
    </row>
    <row r="11" spans="2:11" ht="15" customHeight="1">
      <c r="B11" s="374"/>
      <c r="C11" s="374"/>
      <c r="D11" s="371"/>
      <c r="E11" s="372"/>
      <c r="F11" s="372"/>
      <c r="G11" s="372"/>
      <c r="H11" s="372"/>
      <c r="I11" s="373"/>
      <c r="J11" s="50"/>
      <c r="K11" s="161"/>
    </row>
    <row r="12" spans="2:11" ht="15" customHeight="1">
      <c r="B12" s="374"/>
      <c r="C12" s="374"/>
      <c r="D12" s="371"/>
      <c r="E12" s="372"/>
      <c r="F12" s="372"/>
      <c r="G12" s="372"/>
      <c r="H12" s="372"/>
      <c r="I12" s="373"/>
      <c r="J12" s="50"/>
      <c r="K12" s="161"/>
    </row>
    <row r="13" spans="2:11" ht="15" customHeight="1">
      <c r="B13" s="374"/>
      <c r="C13" s="374"/>
      <c r="D13" s="371"/>
      <c r="E13" s="372"/>
      <c r="F13" s="372"/>
      <c r="G13" s="372"/>
      <c r="H13" s="372"/>
      <c r="I13" s="373"/>
      <c r="J13" s="50"/>
      <c r="K13" s="161"/>
    </row>
    <row r="14" spans="2:11" ht="15" customHeight="1">
      <c r="B14" s="375"/>
      <c r="C14" s="376"/>
      <c r="D14" s="371"/>
      <c r="E14" s="372"/>
      <c r="F14" s="372"/>
      <c r="G14" s="372"/>
      <c r="H14" s="372"/>
      <c r="I14" s="373"/>
      <c r="J14" s="50"/>
      <c r="K14" s="161"/>
    </row>
    <row r="15" spans="2:11" ht="15" customHeight="1">
      <c r="B15" s="375"/>
      <c r="C15" s="376"/>
      <c r="D15" s="371"/>
      <c r="E15" s="372"/>
      <c r="F15" s="372"/>
      <c r="G15" s="372"/>
      <c r="H15" s="372"/>
      <c r="I15" s="373"/>
      <c r="J15" s="50"/>
      <c r="K15" s="161"/>
    </row>
    <row r="16" spans="2:11" ht="15" customHeight="1">
      <c r="B16" s="375"/>
      <c r="C16" s="376"/>
      <c r="D16" s="371"/>
      <c r="E16" s="372"/>
      <c r="F16" s="372"/>
      <c r="G16" s="372"/>
      <c r="H16" s="372"/>
      <c r="I16" s="373"/>
      <c r="J16" s="50"/>
      <c r="K16" s="161"/>
    </row>
    <row r="17" spans="2:11" ht="15" customHeight="1">
      <c r="B17" s="375"/>
      <c r="C17" s="376"/>
      <c r="D17" s="371"/>
      <c r="E17" s="372"/>
      <c r="F17" s="372"/>
      <c r="G17" s="372"/>
      <c r="H17" s="372"/>
      <c r="I17" s="373"/>
      <c r="J17" s="50"/>
      <c r="K17" s="161"/>
    </row>
    <row r="18" spans="2:11" ht="15" customHeight="1">
      <c r="B18" s="375"/>
      <c r="C18" s="376"/>
      <c r="D18" s="371"/>
      <c r="E18" s="372"/>
      <c r="F18" s="372"/>
      <c r="G18" s="372"/>
      <c r="H18" s="372"/>
      <c r="I18" s="373"/>
      <c r="J18" s="50"/>
      <c r="K18" s="161"/>
    </row>
    <row r="19" spans="2:11" ht="15" customHeight="1">
      <c r="B19" s="375"/>
      <c r="C19" s="376"/>
      <c r="D19" s="371"/>
      <c r="E19" s="372"/>
      <c r="F19" s="372"/>
      <c r="G19" s="372"/>
      <c r="H19" s="372"/>
      <c r="I19" s="373"/>
      <c r="J19" s="50"/>
      <c r="K19" s="161"/>
    </row>
    <row r="20" spans="2:11" ht="15" customHeight="1">
      <c r="B20" s="375"/>
      <c r="C20" s="376"/>
      <c r="D20" s="371"/>
      <c r="E20" s="372"/>
      <c r="F20" s="372"/>
      <c r="G20" s="372"/>
      <c r="H20" s="372"/>
      <c r="I20" s="373"/>
      <c r="J20" s="50"/>
      <c r="K20" s="161"/>
    </row>
    <row r="21" spans="2:11" ht="15" customHeight="1">
      <c r="B21" s="375"/>
      <c r="C21" s="376"/>
      <c r="D21" s="371"/>
      <c r="E21" s="372"/>
      <c r="F21" s="372"/>
      <c r="G21" s="372"/>
      <c r="H21" s="372"/>
      <c r="I21" s="373"/>
      <c r="J21" s="50"/>
      <c r="K21" s="161"/>
    </row>
    <row r="22" spans="2:11" ht="15" customHeight="1">
      <c r="B22" s="375"/>
      <c r="C22" s="376"/>
      <c r="D22" s="371"/>
      <c r="E22" s="372"/>
      <c r="F22" s="372"/>
      <c r="G22" s="372"/>
      <c r="H22" s="372"/>
      <c r="I22" s="373"/>
      <c r="J22" s="50"/>
      <c r="K22" s="161"/>
    </row>
    <row r="23" spans="2:11" ht="15" customHeight="1">
      <c r="B23" s="374"/>
      <c r="C23" s="374"/>
      <c r="D23" s="371"/>
      <c r="E23" s="372"/>
      <c r="F23" s="372"/>
      <c r="G23" s="372"/>
      <c r="H23" s="372"/>
      <c r="I23" s="373"/>
      <c r="J23" s="50"/>
      <c r="K23" s="161"/>
    </row>
    <row r="24" spans="2:11" ht="15" customHeight="1">
      <c r="B24" s="374"/>
      <c r="C24" s="374"/>
      <c r="D24" s="371"/>
      <c r="E24" s="372"/>
      <c r="F24" s="372"/>
      <c r="G24" s="372"/>
      <c r="H24" s="372"/>
      <c r="I24" s="373"/>
      <c r="J24" s="50"/>
      <c r="K24" s="161"/>
    </row>
    <row r="25" spans="2:11" ht="15" customHeight="1">
      <c r="B25" s="374"/>
      <c r="C25" s="374"/>
      <c r="D25" s="371"/>
      <c r="E25" s="372"/>
      <c r="F25" s="372"/>
      <c r="G25" s="372"/>
      <c r="H25" s="372"/>
      <c r="I25" s="373"/>
      <c r="J25" s="50"/>
      <c r="K25" s="161"/>
    </row>
    <row r="26" spans="2:11" ht="15" customHeight="1">
      <c r="B26" s="374"/>
      <c r="C26" s="374"/>
      <c r="D26" s="371"/>
      <c r="E26" s="372"/>
      <c r="F26" s="372"/>
      <c r="G26" s="372"/>
      <c r="H26" s="372"/>
      <c r="I26" s="373"/>
      <c r="J26" s="50"/>
      <c r="K26" s="161"/>
    </row>
    <row r="27" spans="2:11" ht="15" customHeight="1">
      <c r="B27" s="374"/>
      <c r="C27" s="374"/>
      <c r="D27" s="371"/>
      <c r="E27" s="372"/>
      <c r="F27" s="372"/>
      <c r="G27" s="372"/>
      <c r="H27" s="372"/>
      <c r="I27" s="373"/>
      <c r="J27" s="50"/>
      <c r="K27" s="161"/>
    </row>
    <row r="28" spans="2:11" ht="15" customHeight="1">
      <c r="B28" s="374"/>
      <c r="C28" s="374"/>
      <c r="D28" s="371"/>
      <c r="E28" s="372"/>
      <c r="F28" s="372"/>
      <c r="G28" s="372"/>
      <c r="H28" s="372"/>
      <c r="I28" s="373"/>
      <c r="J28" s="50"/>
      <c r="K28" s="161"/>
    </row>
    <row r="29" spans="2:11" ht="15" customHeight="1">
      <c r="B29" s="374"/>
      <c r="C29" s="374"/>
      <c r="D29" s="371"/>
      <c r="E29" s="372"/>
      <c r="F29" s="372"/>
      <c r="G29" s="372"/>
      <c r="H29" s="372"/>
      <c r="I29" s="373"/>
      <c r="J29" s="50"/>
      <c r="K29" s="161"/>
    </row>
    <row r="30" spans="2:11" ht="15" customHeight="1">
      <c r="B30" s="374"/>
      <c r="C30" s="374"/>
      <c r="D30" s="371"/>
      <c r="E30" s="372"/>
      <c r="F30" s="372"/>
      <c r="G30" s="372"/>
      <c r="H30" s="372"/>
      <c r="I30" s="373"/>
      <c r="J30" s="50"/>
      <c r="K30" s="161"/>
    </row>
    <row r="31" spans="2:11" ht="15" customHeight="1">
      <c r="B31" s="374"/>
      <c r="C31" s="374"/>
      <c r="D31" s="371"/>
      <c r="E31" s="372"/>
      <c r="F31" s="372"/>
      <c r="G31" s="372"/>
      <c r="H31" s="372"/>
      <c r="I31" s="373"/>
      <c r="J31" s="50"/>
      <c r="K31" s="161"/>
    </row>
    <row r="32" spans="2:11" ht="15" customHeight="1">
      <c r="B32" s="374"/>
      <c r="C32" s="374"/>
      <c r="D32" s="371"/>
      <c r="E32" s="372"/>
      <c r="F32" s="372"/>
      <c r="G32" s="372"/>
      <c r="H32" s="372"/>
      <c r="I32" s="373"/>
      <c r="J32" s="50"/>
      <c r="K32" s="161"/>
    </row>
    <row r="33" spans="2:11" ht="15" customHeight="1">
      <c r="B33" s="374"/>
      <c r="C33" s="374"/>
      <c r="D33" s="371"/>
      <c r="E33" s="372"/>
      <c r="F33" s="372"/>
      <c r="G33" s="372"/>
      <c r="H33" s="372"/>
      <c r="I33" s="373"/>
      <c r="J33" s="50"/>
      <c r="K33" s="161"/>
    </row>
    <row r="34" spans="2:11" ht="15" customHeight="1">
      <c r="B34" s="374"/>
      <c r="C34" s="374"/>
      <c r="D34" s="371"/>
      <c r="E34" s="372"/>
      <c r="F34" s="372"/>
      <c r="G34" s="372"/>
      <c r="H34" s="372"/>
      <c r="I34" s="373"/>
      <c r="J34" s="50"/>
      <c r="K34" s="161"/>
    </row>
    <row r="35" spans="2:11" ht="15" customHeight="1">
      <c r="B35" s="374"/>
      <c r="C35" s="374"/>
      <c r="D35" s="371"/>
      <c r="E35" s="372"/>
      <c r="F35" s="372"/>
      <c r="G35" s="372"/>
      <c r="H35" s="372"/>
      <c r="I35" s="373"/>
      <c r="J35" s="50"/>
      <c r="K35" s="161"/>
    </row>
    <row r="36" spans="2:11" ht="15" customHeight="1">
      <c r="B36" s="374"/>
      <c r="C36" s="374"/>
      <c r="D36" s="371"/>
      <c r="E36" s="372"/>
      <c r="F36" s="372"/>
      <c r="G36" s="372"/>
      <c r="H36" s="372"/>
      <c r="I36" s="373"/>
      <c r="J36" s="50"/>
      <c r="K36" s="161"/>
    </row>
    <row r="37" spans="2:11" ht="15" customHeight="1">
      <c r="B37" s="374"/>
      <c r="C37" s="374"/>
      <c r="D37" s="371"/>
      <c r="E37" s="372"/>
      <c r="F37" s="372"/>
      <c r="G37" s="372"/>
      <c r="H37" s="372"/>
      <c r="I37" s="373"/>
      <c r="J37" s="50"/>
      <c r="K37" s="161"/>
    </row>
    <row r="38" spans="2:11" ht="15" customHeight="1">
      <c r="B38" s="374"/>
      <c r="C38" s="374"/>
      <c r="D38" s="371"/>
      <c r="E38" s="372"/>
      <c r="F38" s="372"/>
      <c r="G38" s="372"/>
      <c r="H38" s="372"/>
      <c r="I38" s="373"/>
      <c r="J38" s="50"/>
      <c r="K38" s="161"/>
    </row>
    <row r="39" spans="2:11" ht="15" customHeight="1">
      <c r="B39" s="374"/>
      <c r="C39" s="374"/>
      <c r="D39" s="371"/>
      <c r="E39" s="372"/>
      <c r="F39" s="372"/>
      <c r="G39" s="372"/>
      <c r="H39" s="372"/>
      <c r="I39" s="373"/>
      <c r="J39" s="50"/>
      <c r="K39" s="161"/>
    </row>
    <row r="40" spans="2:11" ht="15" customHeight="1">
      <c r="B40" s="374"/>
      <c r="C40" s="374"/>
      <c r="D40" s="371"/>
      <c r="E40" s="372"/>
      <c r="F40" s="372"/>
      <c r="G40" s="372"/>
      <c r="H40" s="372"/>
      <c r="I40" s="373"/>
      <c r="J40" s="50"/>
      <c r="K40" s="161"/>
    </row>
    <row r="41" spans="8:11" ht="15" customHeight="1">
      <c r="H41" s="47"/>
      <c r="I41" s="47"/>
      <c r="J41" s="25" t="s">
        <v>23</v>
      </c>
      <c r="K41" s="107">
        <f>SUM(K8:K40)</f>
        <v>0</v>
      </c>
    </row>
    <row r="42" spans="6:12" ht="12.75">
      <c r="F42" s="89"/>
      <c r="G42" s="369"/>
      <c r="H42" s="368"/>
      <c r="I42" s="368"/>
      <c r="J42" s="368"/>
      <c r="K42" s="18"/>
      <c r="L42" s="89"/>
    </row>
    <row r="43" spans="6:12" ht="12.75">
      <c r="F43" s="89"/>
      <c r="G43" s="365"/>
      <c r="H43" s="368"/>
      <c r="I43" s="368"/>
      <c r="J43" s="368"/>
      <c r="K43" s="18"/>
      <c r="L43" s="89"/>
    </row>
    <row r="44" spans="6:12" ht="12.75">
      <c r="F44" s="89"/>
      <c r="G44" s="365"/>
      <c r="H44" s="366"/>
      <c r="I44" s="366"/>
      <c r="J44" s="366"/>
      <c r="K44" s="18"/>
      <c r="L44" s="89"/>
    </row>
    <row r="45" spans="6:12" ht="12.75">
      <c r="F45" s="89"/>
      <c r="G45" s="365"/>
      <c r="H45" s="366"/>
      <c r="I45" s="366"/>
      <c r="J45" s="366"/>
      <c r="K45" s="18"/>
      <c r="L45" s="89"/>
    </row>
    <row r="46" spans="6:12" ht="12.75">
      <c r="F46" s="89"/>
      <c r="G46" s="365"/>
      <c r="H46" s="366"/>
      <c r="I46" s="366"/>
      <c r="J46" s="366"/>
      <c r="K46" s="18"/>
      <c r="L46" s="89"/>
    </row>
    <row r="47" spans="6:12" ht="12.75">
      <c r="F47" s="89"/>
      <c r="G47" s="365"/>
      <c r="H47" s="366"/>
      <c r="I47" s="366"/>
      <c r="J47" s="366"/>
      <c r="K47" s="18"/>
      <c r="L47" s="89"/>
    </row>
    <row r="48" spans="6:12" ht="12.75">
      <c r="F48" s="89"/>
      <c r="G48" s="367"/>
      <c r="H48" s="368"/>
      <c r="I48" s="368"/>
      <c r="J48" s="368"/>
      <c r="K48" s="41"/>
      <c r="L48" s="89"/>
    </row>
    <row r="49" spans="6:12" ht="12.75">
      <c r="F49" s="89"/>
      <c r="G49" s="89"/>
      <c r="H49" s="89"/>
      <c r="I49" s="89"/>
      <c r="J49" s="95"/>
      <c r="K49" s="41"/>
      <c r="L49" s="89"/>
    </row>
  </sheetData>
  <sheetProtection password="CB9D" sheet="1" objects="1" scenarios="1" selectLockedCells="1"/>
  <mergeCells count="75">
    <mergeCell ref="B20:C20"/>
    <mergeCell ref="B21:C21"/>
    <mergeCell ref="B22:C22"/>
    <mergeCell ref="D14:I14"/>
    <mergeCell ref="D15:I15"/>
    <mergeCell ref="D16:I16"/>
    <mergeCell ref="D17:I17"/>
    <mergeCell ref="D18:I18"/>
    <mergeCell ref="D19:I19"/>
    <mergeCell ref="D20:I20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1:C11"/>
    <mergeCell ref="B12:C12"/>
    <mergeCell ref="B13:C13"/>
    <mergeCell ref="B23:C23"/>
    <mergeCell ref="B14:C14"/>
    <mergeCell ref="B15:C15"/>
    <mergeCell ref="B16:C16"/>
    <mergeCell ref="B17:C17"/>
    <mergeCell ref="B18:C18"/>
    <mergeCell ref="B19:C19"/>
    <mergeCell ref="D39:I39"/>
    <mergeCell ref="D40:I40"/>
    <mergeCell ref="D32:I32"/>
    <mergeCell ref="D33:I33"/>
    <mergeCell ref="D34:I34"/>
    <mergeCell ref="D35:I35"/>
    <mergeCell ref="D37:I37"/>
    <mergeCell ref="D38:I38"/>
    <mergeCell ref="D36:I36"/>
    <mergeCell ref="D28:I28"/>
    <mergeCell ref="D29:I29"/>
    <mergeCell ref="D30:I30"/>
    <mergeCell ref="D31:I31"/>
    <mergeCell ref="D26:I26"/>
    <mergeCell ref="D27:I27"/>
    <mergeCell ref="D24:I24"/>
    <mergeCell ref="D25:I25"/>
    <mergeCell ref="D13:I13"/>
    <mergeCell ref="D23:I23"/>
    <mergeCell ref="D11:I11"/>
    <mergeCell ref="D12:I12"/>
    <mergeCell ref="D21:I21"/>
    <mergeCell ref="D22:I22"/>
    <mergeCell ref="D9:I9"/>
    <mergeCell ref="D10:I10"/>
    <mergeCell ref="B7:C7"/>
    <mergeCell ref="D7:I7"/>
    <mergeCell ref="D8:I8"/>
    <mergeCell ref="B8:C8"/>
    <mergeCell ref="B9:C9"/>
    <mergeCell ref="B10:C10"/>
    <mergeCell ref="G47:J47"/>
    <mergeCell ref="G48:J48"/>
    <mergeCell ref="G42:J42"/>
    <mergeCell ref="G43:J43"/>
    <mergeCell ref="G44:J44"/>
    <mergeCell ref="G45:J45"/>
    <mergeCell ref="G46:J46"/>
  </mergeCells>
  <printOptions/>
  <pageMargins left="0.75" right="0.75" top="0.63" bottom="0.61" header="0.4921259845" footer="0.4921259845"/>
  <pageSetup fitToHeight="1" fitToWidth="1"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9">
    <pageSetUpPr fitToPage="1"/>
  </sheetPr>
  <dimension ref="B2:L49"/>
  <sheetViews>
    <sheetView showGridLines="0" zoomScaleSheetLayoutView="100" workbookViewId="0" topLeftCell="A1">
      <selection activeCell="D19" sqref="D19:I19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2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4.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166</v>
      </c>
      <c r="C5" s="12"/>
    </row>
    <row r="6" spans="2:11" ht="12" customHeight="1">
      <c r="B6" s="13"/>
      <c r="C6" s="13"/>
      <c r="K6" s="194" t="s">
        <v>139</v>
      </c>
    </row>
    <row r="7" spans="2:11" ht="24.75" customHeight="1">
      <c r="B7" s="351" t="s">
        <v>24</v>
      </c>
      <c r="C7" s="351"/>
      <c r="D7" s="361" t="s">
        <v>65</v>
      </c>
      <c r="E7" s="362"/>
      <c r="F7" s="362"/>
      <c r="G7" s="362"/>
      <c r="H7" s="362"/>
      <c r="I7" s="363"/>
      <c r="J7" s="15" t="s">
        <v>28</v>
      </c>
      <c r="K7" s="16" t="s">
        <v>26</v>
      </c>
    </row>
    <row r="8" spans="2:11" ht="15" customHeight="1">
      <c r="B8" s="374"/>
      <c r="C8" s="374"/>
      <c r="D8" s="371"/>
      <c r="E8" s="372"/>
      <c r="F8" s="372"/>
      <c r="G8" s="372"/>
      <c r="H8" s="372"/>
      <c r="I8" s="373"/>
      <c r="J8" s="50"/>
      <c r="K8" s="38"/>
    </row>
    <row r="9" spans="2:11" ht="15" customHeight="1">
      <c r="B9" s="374"/>
      <c r="C9" s="374"/>
      <c r="D9" s="371"/>
      <c r="E9" s="372"/>
      <c r="F9" s="372"/>
      <c r="G9" s="372"/>
      <c r="H9" s="372"/>
      <c r="I9" s="373"/>
      <c r="J9" s="50"/>
      <c r="K9" s="38"/>
    </row>
    <row r="10" spans="2:11" ht="15" customHeight="1">
      <c r="B10" s="374"/>
      <c r="C10" s="374"/>
      <c r="D10" s="371"/>
      <c r="E10" s="372"/>
      <c r="F10" s="372"/>
      <c r="G10" s="372"/>
      <c r="H10" s="372"/>
      <c r="I10" s="373"/>
      <c r="J10" s="50"/>
      <c r="K10" s="38"/>
    </row>
    <row r="11" spans="2:11" ht="15" customHeight="1">
      <c r="B11" s="374"/>
      <c r="C11" s="374"/>
      <c r="D11" s="371"/>
      <c r="E11" s="372"/>
      <c r="F11" s="372"/>
      <c r="G11" s="372"/>
      <c r="H11" s="372"/>
      <c r="I11" s="373"/>
      <c r="J11" s="50"/>
      <c r="K11" s="38"/>
    </row>
    <row r="12" spans="2:11" ht="15" customHeight="1">
      <c r="B12" s="374"/>
      <c r="C12" s="374"/>
      <c r="D12" s="371"/>
      <c r="E12" s="372"/>
      <c r="F12" s="372"/>
      <c r="G12" s="372"/>
      <c r="H12" s="372"/>
      <c r="I12" s="373"/>
      <c r="J12" s="50"/>
      <c r="K12" s="38"/>
    </row>
    <row r="13" spans="2:11" ht="15" customHeight="1">
      <c r="B13" s="374"/>
      <c r="C13" s="374"/>
      <c r="D13" s="371"/>
      <c r="E13" s="372"/>
      <c r="F13" s="372"/>
      <c r="G13" s="372"/>
      <c r="H13" s="372"/>
      <c r="I13" s="373"/>
      <c r="J13" s="50"/>
      <c r="K13" s="38"/>
    </row>
    <row r="14" spans="2:11" ht="15" customHeight="1">
      <c r="B14" s="375"/>
      <c r="C14" s="376"/>
      <c r="D14" s="371"/>
      <c r="E14" s="372"/>
      <c r="F14" s="372"/>
      <c r="G14" s="372"/>
      <c r="H14" s="372"/>
      <c r="I14" s="373"/>
      <c r="J14" s="50"/>
      <c r="K14" s="38"/>
    </row>
    <row r="15" spans="2:11" ht="15" customHeight="1">
      <c r="B15" s="375"/>
      <c r="C15" s="376"/>
      <c r="D15" s="371"/>
      <c r="E15" s="372"/>
      <c r="F15" s="372"/>
      <c r="G15" s="372"/>
      <c r="H15" s="372"/>
      <c r="I15" s="373"/>
      <c r="J15" s="50"/>
      <c r="K15" s="38"/>
    </row>
    <row r="16" spans="2:11" ht="15" customHeight="1">
      <c r="B16" s="375"/>
      <c r="C16" s="376"/>
      <c r="D16" s="371"/>
      <c r="E16" s="372"/>
      <c r="F16" s="372"/>
      <c r="G16" s="372"/>
      <c r="H16" s="372"/>
      <c r="I16" s="373"/>
      <c r="J16" s="50"/>
      <c r="K16" s="38"/>
    </row>
    <row r="17" spans="2:11" ht="15" customHeight="1">
      <c r="B17" s="375"/>
      <c r="C17" s="376"/>
      <c r="D17" s="371"/>
      <c r="E17" s="372"/>
      <c r="F17" s="372"/>
      <c r="G17" s="372"/>
      <c r="H17" s="372"/>
      <c r="I17" s="373"/>
      <c r="J17" s="50"/>
      <c r="K17" s="38"/>
    </row>
    <row r="18" spans="2:11" ht="15" customHeight="1">
      <c r="B18" s="375"/>
      <c r="C18" s="376"/>
      <c r="D18" s="371"/>
      <c r="E18" s="372"/>
      <c r="F18" s="372"/>
      <c r="G18" s="372"/>
      <c r="H18" s="372"/>
      <c r="I18" s="373"/>
      <c r="J18" s="50"/>
      <c r="K18" s="38"/>
    </row>
    <row r="19" spans="2:11" ht="15" customHeight="1">
      <c r="B19" s="375"/>
      <c r="C19" s="376"/>
      <c r="D19" s="371"/>
      <c r="E19" s="372"/>
      <c r="F19" s="372"/>
      <c r="G19" s="372"/>
      <c r="H19" s="372"/>
      <c r="I19" s="373"/>
      <c r="J19" s="50"/>
      <c r="K19" s="38"/>
    </row>
    <row r="20" spans="2:11" ht="15" customHeight="1">
      <c r="B20" s="375"/>
      <c r="C20" s="376"/>
      <c r="D20" s="371"/>
      <c r="E20" s="372"/>
      <c r="F20" s="372"/>
      <c r="G20" s="372"/>
      <c r="H20" s="372"/>
      <c r="I20" s="373"/>
      <c r="J20" s="50"/>
      <c r="K20" s="38"/>
    </row>
    <row r="21" spans="2:11" ht="15" customHeight="1">
      <c r="B21" s="375"/>
      <c r="C21" s="376"/>
      <c r="D21" s="371"/>
      <c r="E21" s="372"/>
      <c r="F21" s="372"/>
      <c r="G21" s="372"/>
      <c r="H21" s="372"/>
      <c r="I21" s="373"/>
      <c r="J21" s="50"/>
      <c r="K21" s="38"/>
    </row>
    <row r="22" spans="2:11" ht="15" customHeight="1">
      <c r="B22" s="375"/>
      <c r="C22" s="376"/>
      <c r="D22" s="371"/>
      <c r="E22" s="372"/>
      <c r="F22" s="372"/>
      <c r="G22" s="372"/>
      <c r="H22" s="372"/>
      <c r="I22" s="373"/>
      <c r="J22" s="50"/>
      <c r="K22" s="38"/>
    </row>
    <row r="23" spans="2:11" ht="15" customHeight="1">
      <c r="B23" s="374"/>
      <c r="C23" s="374"/>
      <c r="D23" s="371"/>
      <c r="E23" s="372"/>
      <c r="F23" s="372"/>
      <c r="G23" s="372"/>
      <c r="H23" s="372"/>
      <c r="I23" s="373"/>
      <c r="J23" s="50"/>
      <c r="K23" s="38"/>
    </row>
    <row r="24" spans="2:11" ht="15" customHeight="1">
      <c r="B24" s="374"/>
      <c r="C24" s="374"/>
      <c r="D24" s="371"/>
      <c r="E24" s="372"/>
      <c r="F24" s="372"/>
      <c r="G24" s="372"/>
      <c r="H24" s="372"/>
      <c r="I24" s="373"/>
      <c r="J24" s="50"/>
      <c r="K24" s="38"/>
    </row>
    <row r="25" spans="2:11" ht="15" customHeight="1">
      <c r="B25" s="374"/>
      <c r="C25" s="374"/>
      <c r="D25" s="371"/>
      <c r="E25" s="372"/>
      <c r="F25" s="372"/>
      <c r="G25" s="372"/>
      <c r="H25" s="372"/>
      <c r="I25" s="373"/>
      <c r="J25" s="50"/>
      <c r="K25" s="38"/>
    </row>
    <row r="26" spans="2:11" ht="15" customHeight="1">
      <c r="B26" s="374"/>
      <c r="C26" s="374"/>
      <c r="D26" s="371"/>
      <c r="E26" s="372"/>
      <c r="F26" s="372"/>
      <c r="G26" s="372"/>
      <c r="H26" s="372"/>
      <c r="I26" s="373"/>
      <c r="J26" s="50"/>
      <c r="K26" s="38"/>
    </row>
    <row r="27" spans="2:11" ht="15" customHeight="1">
      <c r="B27" s="374"/>
      <c r="C27" s="374"/>
      <c r="D27" s="371"/>
      <c r="E27" s="372"/>
      <c r="F27" s="372"/>
      <c r="G27" s="372"/>
      <c r="H27" s="372"/>
      <c r="I27" s="373"/>
      <c r="J27" s="50"/>
      <c r="K27" s="38"/>
    </row>
    <row r="28" spans="2:11" ht="15" customHeight="1">
      <c r="B28" s="374"/>
      <c r="C28" s="374"/>
      <c r="D28" s="371"/>
      <c r="E28" s="372"/>
      <c r="F28" s="372"/>
      <c r="G28" s="372"/>
      <c r="H28" s="372"/>
      <c r="I28" s="373"/>
      <c r="J28" s="50"/>
      <c r="K28" s="38"/>
    </row>
    <row r="29" spans="2:11" ht="15" customHeight="1">
      <c r="B29" s="374"/>
      <c r="C29" s="374"/>
      <c r="D29" s="371"/>
      <c r="E29" s="372"/>
      <c r="F29" s="372"/>
      <c r="G29" s="372"/>
      <c r="H29" s="372"/>
      <c r="I29" s="373"/>
      <c r="J29" s="50"/>
      <c r="K29" s="38"/>
    </row>
    <row r="30" spans="2:11" ht="15" customHeight="1">
      <c r="B30" s="374"/>
      <c r="C30" s="374"/>
      <c r="D30" s="371"/>
      <c r="E30" s="372"/>
      <c r="F30" s="372"/>
      <c r="G30" s="372"/>
      <c r="H30" s="372"/>
      <c r="I30" s="373"/>
      <c r="J30" s="50"/>
      <c r="K30" s="38"/>
    </row>
    <row r="31" spans="2:11" ht="15" customHeight="1">
      <c r="B31" s="374"/>
      <c r="C31" s="374"/>
      <c r="D31" s="371"/>
      <c r="E31" s="372"/>
      <c r="F31" s="372"/>
      <c r="G31" s="372"/>
      <c r="H31" s="372"/>
      <c r="I31" s="373"/>
      <c r="J31" s="50"/>
      <c r="K31" s="38"/>
    </row>
    <row r="32" spans="2:11" ht="15" customHeight="1">
      <c r="B32" s="374"/>
      <c r="C32" s="374"/>
      <c r="D32" s="371"/>
      <c r="E32" s="372"/>
      <c r="F32" s="372"/>
      <c r="G32" s="372"/>
      <c r="H32" s="372"/>
      <c r="I32" s="373"/>
      <c r="J32" s="50"/>
      <c r="K32" s="38"/>
    </row>
    <row r="33" spans="2:11" ht="15" customHeight="1">
      <c r="B33" s="374"/>
      <c r="C33" s="374"/>
      <c r="D33" s="371"/>
      <c r="E33" s="372"/>
      <c r="F33" s="372"/>
      <c r="G33" s="372"/>
      <c r="H33" s="372"/>
      <c r="I33" s="373"/>
      <c r="J33" s="50"/>
      <c r="K33" s="38"/>
    </row>
    <row r="34" spans="2:11" ht="15" customHeight="1">
      <c r="B34" s="374"/>
      <c r="C34" s="374"/>
      <c r="D34" s="371"/>
      <c r="E34" s="372"/>
      <c r="F34" s="372"/>
      <c r="G34" s="372"/>
      <c r="H34" s="372"/>
      <c r="I34" s="373"/>
      <c r="J34" s="50"/>
      <c r="K34" s="38"/>
    </row>
    <row r="35" spans="2:11" ht="15" customHeight="1">
      <c r="B35" s="374"/>
      <c r="C35" s="374"/>
      <c r="D35" s="371"/>
      <c r="E35" s="372"/>
      <c r="F35" s="372"/>
      <c r="G35" s="372"/>
      <c r="H35" s="372"/>
      <c r="I35" s="373"/>
      <c r="J35" s="50"/>
      <c r="K35" s="38"/>
    </row>
    <row r="36" spans="2:11" ht="15" customHeight="1">
      <c r="B36" s="374"/>
      <c r="C36" s="374"/>
      <c r="D36" s="371"/>
      <c r="E36" s="372"/>
      <c r="F36" s="372"/>
      <c r="G36" s="372"/>
      <c r="H36" s="372"/>
      <c r="I36" s="373"/>
      <c r="J36" s="50"/>
      <c r="K36" s="38"/>
    </row>
    <row r="37" spans="2:11" ht="15" customHeight="1">
      <c r="B37" s="374"/>
      <c r="C37" s="374"/>
      <c r="D37" s="371"/>
      <c r="E37" s="372"/>
      <c r="F37" s="372"/>
      <c r="G37" s="372"/>
      <c r="H37" s="372"/>
      <c r="I37" s="373"/>
      <c r="J37" s="50"/>
      <c r="K37" s="38"/>
    </row>
    <row r="38" spans="2:11" ht="15" customHeight="1">
      <c r="B38" s="374"/>
      <c r="C38" s="374"/>
      <c r="D38" s="371"/>
      <c r="E38" s="372"/>
      <c r="F38" s="372"/>
      <c r="G38" s="372"/>
      <c r="H38" s="372"/>
      <c r="I38" s="373"/>
      <c r="J38" s="50"/>
      <c r="K38" s="38"/>
    </row>
    <row r="39" spans="2:11" ht="15" customHeight="1">
      <c r="B39" s="374"/>
      <c r="C39" s="374"/>
      <c r="D39" s="371"/>
      <c r="E39" s="372"/>
      <c r="F39" s="372"/>
      <c r="G39" s="372"/>
      <c r="H39" s="372"/>
      <c r="I39" s="373"/>
      <c r="J39" s="50"/>
      <c r="K39" s="38"/>
    </row>
    <row r="40" spans="2:11" ht="15" customHeight="1">
      <c r="B40" s="374"/>
      <c r="C40" s="374"/>
      <c r="D40" s="371"/>
      <c r="E40" s="372"/>
      <c r="F40" s="372"/>
      <c r="G40" s="372"/>
      <c r="H40" s="372"/>
      <c r="I40" s="373"/>
      <c r="J40" s="50"/>
      <c r="K40" s="38"/>
    </row>
    <row r="41" spans="8:11" ht="15" customHeight="1">
      <c r="H41" s="45"/>
      <c r="I41" s="45"/>
      <c r="J41" s="25" t="s">
        <v>23</v>
      </c>
      <c r="K41" s="17">
        <f>SUM(K8:K40)</f>
        <v>0</v>
      </c>
    </row>
    <row r="42" spans="6:12" ht="12.75">
      <c r="F42" s="89"/>
      <c r="G42" s="369"/>
      <c r="H42" s="368"/>
      <c r="I42" s="368"/>
      <c r="J42" s="368"/>
      <c r="K42" s="18"/>
      <c r="L42" s="89"/>
    </row>
    <row r="43" spans="6:12" ht="12.75">
      <c r="F43" s="89"/>
      <c r="G43" s="365"/>
      <c r="H43" s="368"/>
      <c r="I43" s="368"/>
      <c r="J43" s="368"/>
      <c r="K43" s="18"/>
      <c r="L43" s="89"/>
    </row>
    <row r="44" spans="6:12" ht="12.75">
      <c r="F44" s="89"/>
      <c r="G44" s="365"/>
      <c r="H44" s="366"/>
      <c r="I44" s="366"/>
      <c r="J44" s="366"/>
      <c r="K44" s="18"/>
      <c r="L44" s="89"/>
    </row>
    <row r="45" spans="6:12" ht="12.75">
      <c r="F45" s="89"/>
      <c r="G45" s="365"/>
      <c r="H45" s="366"/>
      <c r="I45" s="366"/>
      <c r="J45" s="366"/>
      <c r="K45" s="18"/>
      <c r="L45" s="89"/>
    </row>
    <row r="46" spans="6:12" ht="12.75">
      <c r="F46" s="89"/>
      <c r="G46" s="365"/>
      <c r="H46" s="366"/>
      <c r="I46" s="366"/>
      <c r="J46" s="366"/>
      <c r="K46" s="18"/>
      <c r="L46" s="89"/>
    </row>
    <row r="47" spans="6:12" ht="12.75">
      <c r="F47" s="89"/>
      <c r="G47" s="365"/>
      <c r="H47" s="366"/>
      <c r="I47" s="366"/>
      <c r="J47" s="366"/>
      <c r="K47" s="18"/>
      <c r="L47" s="89"/>
    </row>
    <row r="48" spans="6:12" ht="12.75">
      <c r="F48" s="89"/>
      <c r="G48" s="367"/>
      <c r="H48" s="368"/>
      <c r="I48" s="368"/>
      <c r="J48" s="368"/>
      <c r="K48" s="41"/>
      <c r="L48" s="89"/>
    </row>
    <row r="49" spans="6:12" ht="12.75">
      <c r="F49" s="89"/>
      <c r="G49" s="89"/>
      <c r="H49" s="89"/>
      <c r="I49" s="89"/>
      <c r="J49" s="95"/>
      <c r="K49" s="41"/>
      <c r="L49" s="89"/>
    </row>
  </sheetData>
  <sheetProtection password="CB9D" sheet="1" objects="1" scenarios="1" selectLockedCells="1"/>
  <mergeCells count="75">
    <mergeCell ref="B20:C20"/>
    <mergeCell ref="B21:C21"/>
    <mergeCell ref="B22:C22"/>
    <mergeCell ref="D14:I14"/>
    <mergeCell ref="D15:I15"/>
    <mergeCell ref="D16:I16"/>
    <mergeCell ref="D17:I17"/>
    <mergeCell ref="D18:I18"/>
    <mergeCell ref="D19:I19"/>
    <mergeCell ref="D20:I20"/>
    <mergeCell ref="D39:I39"/>
    <mergeCell ref="D28:I28"/>
    <mergeCell ref="D29:I29"/>
    <mergeCell ref="D30:I30"/>
    <mergeCell ref="D31:I31"/>
    <mergeCell ref="D21:I21"/>
    <mergeCell ref="D22:I22"/>
    <mergeCell ref="D40:I40"/>
    <mergeCell ref="D32:I32"/>
    <mergeCell ref="D33:I33"/>
    <mergeCell ref="D34:I34"/>
    <mergeCell ref="D35:I35"/>
    <mergeCell ref="D36:I36"/>
    <mergeCell ref="D37:I37"/>
    <mergeCell ref="D38:I38"/>
    <mergeCell ref="G47:J47"/>
    <mergeCell ref="G48:J48"/>
    <mergeCell ref="G42:J42"/>
    <mergeCell ref="G43:J43"/>
    <mergeCell ref="G44:J44"/>
    <mergeCell ref="G45:J45"/>
    <mergeCell ref="G46:J46"/>
    <mergeCell ref="B7:C7"/>
    <mergeCell ref="B8:C8"/>
    <mergeCell ref="D7:I7"/>
    <mergeCell ref="D8:I8"/>
    <mergeCell ref="B9:C9"/>
    <mergeCell ref="B10:C10"/>
    <mergeCell ref="D9:I9"/>
    <mergeCell ref="D10:I10"/>
    <mergeCell ref="B11:C11"/>
    <mergeCell ref="B12:C12"/>
    <mergeCell ref="D11:I11"/>
    <mergeCell ref="D12:I12"/>
    <mergeCell ref="B13:C13"/>
    <mergeCell ref="B23:C23"/>
    <mergeCell ref="D13:I13"/>
    <mergeCell ref="D23:I23"/>
    <mergeCell ref="B14:C14"/>
    <mergeCell ref="B15:C15"/>
    <mergeCell ref="B16:C16"/>
    <mergeCell ref="B17:C17"/>
    <mergeCell ref="B18:C18"/>
    <mergeCell ref="B19:C19"/>
    <mergeCell ref="B24:C24"/>
    <mergeCell ref="B25:C25"/>
    <mergeCell ref="D24:I24"/>
    <mergeCell ref="D25:I25"/>
    <mergeCell ref="B26:C26"/>
    <mergeCell ref="B27:C27"/>
    <mergeCell ref="D26:I26"/>
    <mergeCell ref="D27:I27"/>
    <mergeCell ref="B33:C33"/>
    <mergeCell ref="B34:C34"/>
    <mergeCell ref="B35:C35"/>
    <mergeCell ref="B36:C36"/>
    <mergeCell ref="B37:C37"/>
    <mergeCell ref="B40:C40"/>
    <mergeCell ref="B38:C38"/>
    <mergeCell ref="B39:C39"/>
    <mergeCell ref="B32:C32"/>
    <mergeCell ref="B28:C28"/>
    <mergeCell ref="B29:C29"/>
    <mergeCell ref="B30:C30"/>
    <mergeCell ref="B31:C31"/>
  </mergeCells>
  <printOptions/>
  <pageMargins left="0.75" right="0.75" top="0.58" bottom="0.6" header="0.4921259845" footer="0.4921259845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6">
    <pageSetUpPr fitToPage="1"/>
  </sheetPr>
  <dimension ref="B2:M36"/>
  <sheetViews>
    <sheetView showGridLines="0" workbookViewId="0" topLeftCell="A1">
      <selection activeCell="D32" sqref="D32:H32"/>
    </sheetView>
  </sheetViews>
  <sheetFormatPr defaultColWidth="9.140625" defaultRowHeight="12.75"/>
  <cols>
    <col min="1" max="1" width="2.7109375" style="4" customWidth="1"/>
    <col min="2" max="2" width="11.00390625" style="4" customWidth="1"/>
    <col min="3" max="3" width="15.710937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10" width="14.8515625" style="6" customWidth="1"/>
    <col min="11" max="11" width="9.7109375" style="4" customWidth="1"/>
    <col min="12" max="16384" width="9.140625" style="4" customWidth="1"/>
  </cols>
  <sheetData>
    <row r="2" spans="2:7" ht="12.75">
      <c r="B2" s="7" t="s">
        <v>70</v>
      </c>
      <c r="C2" s="7"/>
      <c r="D2" s="8">
        <f>Sumar!$E$4</f>
        <v>0</v>
      </c>
      <c r="E2" s="8"/>
      <c r="F2" s="8"/>
      <c r="G2" s="8"/>
    </row>
    <row r="3" spans="2:9" ht="12.75">
      <c r="B3" s="9" t="s">
        <v>22</v>
      </c>
      <c r="C3" s="9"/>
      <c r="D3" s="2">
        <f>Sumar!G1</f>
        <v>0</v>
      </c>
      <c r="E3" s="10" t="s">
        <v>27</v>
      </c>
      <c r="F3" s="2">
        <f>Sumar!I1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167</v>
      </c>
      <c r="C5" s="12"/>
    </row>
    <row r="6" spans="2:10" ht="13.5">
      <c r="B6" s="13"/>
      <c r="C6" s="13"/>
      <c r="J6" s="194" t="s">
        <v>139</v>
      </c>
    </row>
    <row r="7" spans="2:10" ht="37.5" customHeight="1">
      <c r="B7" s="351" t="s">
        <v>24</v>
      </c>
      <c r="C7" s="351"/>
      <c r="D7" s="361" t="s">
        <v>66</v>
      </c>
      <c r="E7" s="362"/>
      <c r="F7" s="362"/>
      <c r="G7" s="362"/>
      <c r="H7" s="382"/>
      <c r="I7" s="15" t="s">
        <v>28</v>
      </c>
      <c r="J7" s="16" t="s">
        <v>26</v>
      </c>
    </row>
    <row r="8" spans="2:11" ht="15" customHeight="1">
      <c r="B8" s="370"/>
      <c r="C8" s="370"/>
      <c r="D8" s="371"/>
      <c r="E8" s="372"/>
      <c r="F8" s="372"/>
      <c r="G8" s="372"/>
      <c r="H8" s="381"/>
      <c r="I8" s="50"/>
      <c r="J8" s="38"/>
      <c r="K8" s="4">
        <f aca="true" t="shared" si="0" ref="K8:K34">RIGHT(H8)</f>
      </c>
    </row>
    <row r="9" spans="2:11" ht="15" customHeight="1">
      <c r="B9" s="374"/>
      <c r="C9" s="374"/>
      <c r="D9" s="371"/>
      <c r="E9" s="372"/>
      <c r="F9" s="372"/>
      <c r="G9" s="372"/>
      <c r="H9" s="381"/>
      <c r="I9" s="50"/>
      <c r="J9" s="38"/>
      <c r="K9" s="4">
        <f t="shared" si="0"/>
      </c>
    </row>
    <row r="10" spans="2:11" ht="15" customHeight="1">
      <c r="B10" s="374"/>
      <c r="C10" s="374"/>
      <c r="D10" s="371"/>
      <c r="E10" s="372"/>
      <c r="F10" s="372"/>
      <c r="G10" s="372"/>
      <c r="H10" s="381"/>
      <c r="I10" s="50"/>
      <c r="J10" s="38"/>
      <c r="K10" s="4">
        <f t="shared" si="0"/>
      </c>
    </row>
    <row r="11" spans="2:11" ht="15" customHeight="1">
      <c r="B11" s="374"/>
      <c r="C11" s="374"/>
      <c r="D11" s="371"/>
      <c r="E11" s="372"/>
      <c r="F11" s="372"/>
      <c r="G11" s="372"/>
      <c r="H11" s="381"/>
      <c r="I11" s="50"/>
      <c r="J11" s="38"/>
      <c r="K11" s="4">
        <f t="shared" si="0"/>
      </c>
    </row>
    <row r="12" spans="2:11" ht="15" customHeight="1">
      <c r="B12" s="374"/>
      <c r="C12" s="374"/>
      <c r="D12" s="371"/>
      <c r="E12" s="372"/>
      <c r="F12" s="372"/>
      <c r="G12" s="372"/>
      <c r="H12" s="381"/>
      <c r="I12" s="50"/>
      <c r="J12" s="38"/>
      <c r="K12" s="4">
        <f t="shared" si="0"/>
      </c>
    </row>
    <row r="13" spans="2:11" ht="15" customHeight="1">
      <c r="B13" s="374"/>
      <c r="C13" s="374"/>
      <c r="D13" s="371"/>
      <c r="E13" s="372"/>
      <c r="F13" s="372"/>
      <c r="G13" s="372"/>
      <c r="H13" s="381"/>
      <c r="I13" s="50"/>
      <c r="J13" s="38"/>
      <c r="K13" s="4">
        <f t="shared" si="0"/>
      </c>
    </row>
    <row r="14" spans="2:10" ht="15" customHeight="1">
      <c r="B14" s="374"/>
      <c r="C14" s="374"/>
      <c r="D14" s="371"/>
      <c r="E14" s="372"/>
      <c r="F14" s="372"/>
      <c r="G14" s="372"/>
      <c r="H14" s="381"/>
      <c r="I14" s="50"/>
      <c r="J14" s="38"/>
    </row>
    <row r="15" spans="2:10" ht="15" customHeight="1">
      <c r="B15" s="374"/>
      <c r="C15" s="374"/>
      <c r="D15" s="371"/>
      <c r="E15" s="372"/>
      <c r="F15" s="372"/>
      <c r="G15" s="372"/>
      <c r="H15" s="381"/>
      <c r="I15" s="50"/>
      <c r="J15" s="38"/>
    </row>
    <row r="16" spans="2:10" ht="15" customHeight="1">
      <c r="B16" s="374"/>
      <c r="C16" s="374"/>
      <c r="D16" s="371"/>
      <c r="E16" s="372"/>
      <c r="F16" s="372"/>
      <c r="G16" s="372"/>
      <c r="H16" s="381"/>
      <c r="I16" s="50"/>
      <c r="J16" s="38"/>
    </row>
    <row r="17" spans="2:10" ht="15" customHeight="1">
      <c r="B17" s="374"/>
      <c r="C17" s="374"/>
      <c r="D17" s="371"/>
      <c r="E17" s="372"/>
      <c r="F17" s="372"/>
      <c r="G17" s="372"/>
      <c r="H17" s="381"/>
      <c r="I17" s="50"/>
      <c r="J17" s="38"/>
    </row>
    <row r="18" spans="2:10" ht="15" customHeight="1">
      <c r="B18" s="374"/>
      <c r="C18" s="374"/>
      <c r="D18" s="371"/>
      <c r="E18" s="372"/>
      <c r="F18" s="372"/>
      <c r="G18" s="372"/>
      <c r="H18" s="381"/>
      <c r="I18" s="50"/>
      <c r="J18" s="38"/>
    </row>
    <row r="19" spans="2:10" ht="15" customHeight="1">
      <c r="B19" s="374"/>
      <c r="C19" s="374"/>
      <c r="D19" s="371"/>
      <c r="E19" s="372"/>
      <c r="F19" s="372"/>
      <c r="G19" s="372"/>
      <c r="H19" s="381"/>
      <c r="I19" s="50"/>
      <c r="J19" s="38"/>
    </row>
    <row r="20" spans="2:11" ht="15" customHeight="1">
      <c r="B20" s="374"/>
      <c r="C20" s="374"/>
      <c r="D20" s="371"/>
      <c r="E20" s="372"/>
      <c r="F20" s="372"/>
      <c r="G20" s="372"/>
      <c r="H20" s="381"/>
      <c r="I20" s="50"/>
      <c r="J20" s="38"/>
      <c r="K20" s="4">
        <f t="shared" si="0"/>
      </c>
    </row>
    <row r="21" spans="2:11" ht="15" customHeight="1">
      <c r="B21" s="374"/>
      <c r="C21" s="374"/>
      <c r="D21" s="371"/>
      <c r="E21" s="372"/>
      <c r="F21" s="372"/>
      <c r="G21" s="372"/>
      <c r="H21" s="381"/>
      <c r="I21" s="50"/>
      <c r="J21" s="38"/>
      <c r="K21" s="4">
        <f t="shared" si="0"/>
      </c>
    </row>
    <row r="22" spans="2:11" ht="15" customHeight="1">
      <c r="B22" s="374"/>
      <c r="C22" s="374"/>
      <c r="D22" s="371"/>
      <c r="E22" s="372"/>
      <c r="F22" s="372"/>
      <c r="G22" s="372"/>
      <c r="H22" s="381"/>
      <c r="I22" s="50"/>
      <c r="J22" s="38"/>
      <c r="K22" s="4">
        <f t="shared" si="0"/>
      </c>
    </row>
    <row r="23" spans="2:11" ht="15" customHeight="1">
      <c r="B23" s="374"/>
      <c r="C23" s="374"/>
      <c r="D23" s="371"/>
      <c r="E23" s="372"/>
      <c r="F23" s="372"/>
      <c r="G23" s="372"/>
      <c r="H23" s="381"/>
      <c r="I23" s="50"/>
      <c r="J23" s="38"/>
      <c r="K23" s="4">
        <f t="shared" si="0"/>
      </c>
    </row>
    <row r="24" spans="2:11" ht="15" customHeight="1">
      <c r="B24" s="374"/>
      <c r="C24" s="374"/>
      <c r="D24" s="371"/>
      <c r="E24" s="372"/>
      <c r="F24" s="372"/>
      <c r="G24" s="372"/>
      <c r="H24" s="381"/>
      <c r="I24" s="50"/>
      <c r="J24" s="38"/>
      <c r="K24" s="4">
        <f t="shared" si="0"/>
      </c>
    </row>
    <row r="25" spans="2:11" ht="15" customHeight="1">
      <c r="B25" s="374"/>
      <c r="C25" s="374"/>
      <c r="D25" s="371"/>
      <c r="E25" s="372"/>
      <c r="F25" s="372"/>
      <c r="G25" s="372"/>
      <c r="H25" s="381"/>
      <c r="I25" s="50"/>
      <c r="J25" s="38"/>
      <c r="K25" s="4">
        <f t="shared" si="0"/>
      </c>
    </row>
    <row r="26" spans="2:11" ht="15" customHeight="1">
      <c r="B26" s="374"/>
      <c r="C26" s="374"/>
      <c r="D26" s="371"/>
      <c r="E26" s="372"/>
      <c r="F26" s="372"/>
      <c r="G26" s="372"/>
      <c r="H26" s="381"/>
      <c r="I26" s="50"/>
      <c r="J26" s="38"/>
      <c r="K26" s="4">
        <f t="shared" si="0"/>
      </c>
    </row>
    <row r="27" spans="2:13" ht="15" customHeight="1">
      <c r="B27" s="374"/>
      <c r="C27" s="374"/>
      <c r="D27" s="371"/>
      <c r="E27" s="372"/>
      <c r="F27" s="372"/>
      <c r="G27" s="372"/>
      <c r="H27" s="381"/>
      <c r="I27" s="50"/>
      <c r="J27" s="38"/>
      <c r="K27" s="4">
        <f t="shared" si="0"/>
      </c>
      <c r="M27" s="1"/>
    </row>
    <row r="28" spans="2:11" ht="15" customHeight="1">
      <c r="B28" s="374"/>
      <c r="C28" s="374"/>
      <c r="D28" s="371"/>
      <c r="E28" s="372"/>
      <c r="F28" s="372"/>
      <c r="G28" s="372"/>
      <c r="H28" s="381"/>
      <c r="I28" s="50"/>
      <c r="J28" s="38"/>
      <c r="K28" s="4">
        <f t="shared" si="0"/>
      </c>
    </row>
    <row r="29" spans="2:11" ht="15" customHeight="1">
      <c r="B29" s="374"/>
      <c r="C29" s="374"/>
      <c r="D29" s="371"/>
      <c r="E29" s="372"/>
      <c r="F29" s="372"/>
      <c r="G29" s="372"/>
      <c r="H29" s="381"/>
      <c r="I29" s="50"/>
      <c r="J29" s="38"/>
      <c r="K29" s="4">
        <f t="shared" si="0"/>
      </c>
    </row>
    <row r="30" spans="2:11" ht="15" customHeight="1">
      <c r="B30" s="374"/>
      <c r="C30" s="374"/>
      <c r="D30" s="371"/>
      <c r="E30" s="372"/>
      <c r="F30" s="372"/>
      <c r="G30" s="372"/>
      <c r="H30" s="381"/>
      <c r="I30" s="50"/>
      <c r="J30" s="38"/>
      <c r="K30" s="4">
        <f t="shared" si="0"/>
      </c>
    </row>
    <row r="31" spans="2:11" ht="15" customHeight="1">
      <c r="B31" s="374"/>
      <c r="C31" s="374"/>
      <c r="D31" s="371"/>
      <c r="E31" s="372"/>
      <c r="F31" s="372"/>
      <c r="G31" s="372"/>
      <c r="H31" s="381"/>
      <c r="I31" s="50"/>
      <c r="J31" s="38"/>
      <c r="K31" s="4">
        <f t="shared" si="0"/>
      </c>
    </row>
    <row r="32" spans="2:11" ht="15" customHeight="1">
      <c r="B32" s="374"/>
      <c r="C32" s="374"/>
      <c r="D32" s="371"/>
      <c r="E32" s="372"/>
      <c r="F32" s="372"/>
      <c r="G32" s="372"/>
      <c r="H32" s="381"/>
      <c r="I32" s="50"/>
      <c r="J32" s="38"/>
      <c r="K32" s="4">
        <f t="shared" si="0"/>
      </c>
    </row>
    <row r="33" spans="2:11" ht="15" customHeight="1">
      <c r="B33" s="374"/>
      <c r="C33" s="374"/>
      <c r="D33" s="371"/>
      <c r="E33" s="372"/>
      <c r="F33" s="372"/>
      <c r="G33" s="372"/>
      <c r="H33" s="381"/>
      <c r="I33" s="50"/>
      <c r="J33" s="38"/>
      <c r="K33" s="4">
        <f t="shared" si="0"/>
      </c>
    </row>
    <row r="34" spans="2:11" ht="15" customHeight="1">
      <c r="B34" s="374"/>
      <c r="C34" s="374"/>
      <c r="D34" s="371"/>
      <c r="E34" s="372"/>
      <c r="F34" s="372"/>
      <c r="G34" s="372"/>
      <c r="H34" s="381"/>
      <c r="I34" s="50"/>
      <c r="J34" s="38"/>
      <c r="K34" s="4">
        <f t="shared" si="0"/>
      </c>
    </row>
    <row r="35" spans="2:10" ht="15" customHeight="1">
      <c r="B35" s="374"/>
      <c r="C35" s="374"/>
      <c r="D35" s="371"/>
      <c r="E35" s="372"/>
      <c r="F35" s="372"/>
      <c r="G35" s="372"/>
      <c r="H35" s="381"/>
      <c r="I35" s="50"/>
      <c r="J35" s="38"/>
    </row>
    <row r="36" spans="9:10" ht="12.75">
      <c r="I36" s="25" t="s">
        <v>23</v>
      </c>
      <c r="J36" s="17">
        <f>SUM(J8:J35)</f>
        <v>0</v>
      </c>
    </row>
  </sheetData>
  <sheetProtection password="CB9D" sheet="1" objects="1" scenarios="1" selectLockedCells="1"/>
  <mergeCells count="58">
    <mergeCell ref="D18:H18"/>
    <mergeCell ref="D19:H19"/>
    <mergeCell ref="D14:H14"/>
    <mergeCell ref="D15:H15"/>
    <mergeCell ref="D16:H16"/>
    <mergeCell ref="D17:H17"/>
    <mergeCell ref="B7:C7"/>
    <mergeCell ref="B8:C8"/>
    <mergeCell ref="D7:H7"/>
    <mergeCell ref="D8:H8"/>
    <mergeCell ref="B9:C9"/>
    <mergeCell ref="B10:C10"/>
    <mergeCell ref="D9:H9"/>
    <mergeCell ref="D10:H10"/>
    <mergeCell ref="B11:C11"/>
    <mergeCell ref="B12:C12"/>
    <mergeCell ref="D11:H11"/>
    <mergeCell ref="D12:H12"/>
    <mergeCell ref="B13:C13"/>
    <mergeCell ref="B20:C20"/>
    <mergeCell ref="D13:H13"/>
    <mergeCell ref="D20:H20"/>
    <mergeCell ref="B14:C14"/>
    <mergeCell ref="B15:C15"/>
    <mergeCell ref="B16:C16"/>
    <mergeCell ref="B17:C17"/>
    <mergeCell ref="B18:C18"/>
    <mergeCell ref="B19:C19"/>
    <mergeCell ref="B23:C23"/>
    <mergeCell ref="B24:C24"/>
    <mergeCell ref="D23:H23"/>
    <mergeCell ref="B21:C21"/>
    <mergeCell ref="B22:C22"/>
    <mergeCell ref="D21:H21"/>
    <mergeCell ref="D22:H22"/>
    <mergeCell ref="D24:H24"/>
    <mergeCell ref="B32:C32"/>
    <mergeCell ref="D31:H31"/>
    <mergeCell ref="D32:H32"/>
    <mergeCell ref="B29:C29"/>
    <mergeCell ref="B30:C30"/>
    <mergeCell ref="D29:H29"/>
    <mergeCell ref="D30:H30"/>
    <mergeCell ref="D25:H25"/>
    <mergeCell ref="D26:H26"/>
    <mergeCell ref="B31:C31"/>
    <mergeCell ref="B27:C27"/>
    <mergeCell ref="B28:C28"/>
    <mergeCell ref="D27:H27"/>
    <mergeCell ref="D28:H28"/>
    <mergeCell ref="B25:C25"/>
    <mergeCell ref="B26:C26"/>
    <mergeCell ref="D33:H33"/>
    <mergeCell ref="D34:H34"/>
    <mergeCell ref="D35:H35"/>
    <mergeCell ref="B35:C35"/>
    <mergeCell ref="B33:C33"/>
    <mergeCell ref="B34:C34"/>
  </mergeCells>
  <printOptions/>
  <pageMargins left="0.75" right="0.75" top="0.65" bottom="0.6" header="0.4921259845" footer="0.4921259845"/>
  <pageSetup fitToHeight="1" fitToWidth="1"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24">
    <pageSetUpPr fitToPage="1"/>
  </sheetPr>
  <dimension ref="B2:M36"/>
  <sheetViews>
    <sheetView showGridLines="0" workbookViewId="0" topLeftCell="A4">
      <selection activeCell="I8" sqref="I8"/>
    </sheetView>
  </sheetViews>
  <sheetFormatPr defaultColWidth="9.140625" defaultRowHeight="12.75"/>
  <cols>
    <col min="1" max="1" width="2.7109375" style="4" customWidth="1"/>
    <col min="2" max="3" width="11.0039062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10" width="14.8515625" style="6" customWidth="1"/>
    <col min="11" max="11" width="7.00390625" style="4" customWidth="1"/>
    <col min="12" max="16384" width="9.140625" style="4" customWidth="1"/>
  </cols>
  <sheetData>
    <row r="2" spans="2:7" ht="12.75">
      <c r="B2" s="7" t="s">
        <v>70</v>
      </c>
      <c r="C2" s="7"/>
      <c r="D2" s="8">
        <f>Sumar!$E$4</f>
        <v>0</v>
      </c>
      <c r="E2" s="8"/>
      <c r="F2" s="8"/>
      <c r="G2" s="8"/>
    </row>
    <row r="3" spans="2:9" ht="12.75">
      <c r="B3" s="9" t="s">
        <v>22</v>
      </c>
      <c r="C3" s="9"/>
      <c r="D3" s="2">
        <f>Sumar!G1</f>
        <v>0</v>
      </c>
      <c r="E3" s="10" t="s">
        <v>27</v>
      </c>
      <c r="F3" s="2">
        <f>Sumar!I1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167</v>
      </c>
      <c r="C5" s="12"/>
    </row>
    <row r="6" spans="2:10" ht="13.5">
      <c r="B6" s="13"/>
      <c r="C6" s="13"/>
      <c r="J6" s="194" t="s">
        <v>139</v>
      </c>
    </row>
    <row r="7" spans="2:10" ht="37.5" customHeight="1">
      <c r="B7" s="351" t="s">
        <v>24</v>
      </c>
      <c r="C7" s="351"/>
      <c r="D7" s="361" t="s">
        <v>66</v>
      </c>
      <c r="E7" s="362"/>
      <c r="F7" s="362"/>
      <c r="G7" s="362"/>
      <c r="H7" s="382"/>
      <c r="I7" s="15" t="s">
        <v>28</v>
      </c>
      <c r="J7" s="16" t="s">
        <v>26</v>
      </c>
    </row>
    <row r="8" spans="2:11" ht="15" customHeight="1">
      <c r="B8" s="374"/>
      <c r="C8" s="374"/>
      <c r="D8" s="371"/>
      <c r="E8" s="372"/>
      <c r="F8" s="372"/>
      <c r="G8" s="372"/>
      <c r="H8" s="381"/>
      <c r="I8" s="50"/>
      <c r="J8" s="38"/>
      <c r="K8" s="4">
        <f aca="true" t="shared" si="0" ref="K8:K34">RIGHT(H8)</f>
      </c>
    </row>
    <row r="9" spans="2:11" ht="15" customHeight="1">
      <c r="B9" s="374"/>
      <c r="C9" s="374"/>
      <c r="D9" s="371"/>
      <c r="E9" s="372"/>
      <c r="F9" s="372"/>
      <c r="G9" s="372"/>
      <c r="H9" s="381"/>
      <c r="I9" s="50"/>
      <c r="J9" s="38"/>
      <c r="K9" s="4">
        <f t="shared" si="0"/>
      </c>
    </row>
    <row r="10" spans="2:11" ht="15" customHeight="1">
      <c r="B10" s="374"/>
      <c r="C10" s="374"/>
      <c r="D10" s="371"/>
      <c r="E10" s="372"/>
      <c r="F10" s="372"/>
      <c r="G10" s="372"/>
      <c r="H10" s="381"/>
      <c r="I10" s="50"/>
      <c r="J10" s="38"/>
      <c r="K10" s="4">
        <f t="shared" si="0"/>
      </c>
    </row>
    <row r="11" spans="2:11" ht="15" customHeight="1">
      <c r="B11" s="374"/>
      <c r="C11" s="374"/>
      <c r="D11" s="371"/>
      <c r="E11" s="372"/>
      <c r="F11" s="372"/>
      <c r="G11" s="372"/>
      <c r="H11" s="381"/>
      <c r="I11" s="50"/>
      <c r="J11" s="38"/>
      <c r="K11" s="4">
        <f t="shared" si="0"/>
      </c>
    </row>
    <row r="12" spans="2:11" ht="15" customHeight="1">
      <c r="B12" s="374"/>
      <c r="C12" s="374"/>
      <c r="D12" s="371"/>
      <c r="E12" s="372"/>
      <c r="F12" s="372"/>
      <c r="G12" s="372"/>
      <c r="H12" s="381"/>
      <c r="I12" s="50"/>
      <c r="J12" s="38"/>
      <c r="K12" s="4">
        <f t="shared" si="0"/>
      </c>
    </row>
    <row r="13" spans="2:11" ht="15" customHeight="1">
      <c r="B13" s="374"/>
      <c r="C13" s="374"/>
      <c r="D13" s="371"/>
      <c r="E13" s="372"/>
      <c r="F13" s="372"/>
      <c r="G13" s="372"/>
      <c r="H13" s="381"/>
      <c r="I13" s="50"/>
      <c r="J13" s="38"/>
      <c r="K13" s="4">
        <f t="shared" si="0"/>
      </c>
    </row>
    <row r="14" spans="2:10" ht="15" customHeight="1">
      <c r="B14" s="374"/>
      <c r="C14" s="374"/>
      <c r="D14" s="371"/>
      <c r="E14" s="372"/>
      <c r="F14" s="372"/>
      <c r="G14" s="372"/>
      <c r="H14" s="381"/>
      <c r="I14" s="50"/>
      <c r="J14" s="38"/>
    </row>
    <row r="15" spans="2:10" ht="15" customHeight="1">
      <c r="B15" s="374"/>
      <c r="C15" s="374"/>
      <c r="D15" s="371"/>
      <c r="E15" s="372"/>
      <c r="F15" s="372"/>
      <c r="G15" s="372"/>
      <c r="H15" s="381"/>
      <c r="I15" s="50"/>
      <c r="J15" s="38"/>
    </row>
    <row r="16" spans="2:10" ht="15" customHeight="1">
      <c r="B16" s="374"/>
      <c r="C16" s="374"/>
      <c r="D16" s="371"/>
      <c r="E16" s="372"/>
      <c r="F16" s="372"/>
      <c r="G16" s="372"/>
      <c r="H16" s="381"/>
      <c r="I16" s="50"/>
      <c r="J16" s="38"/>
    </row>
    <row r="17" spans="2:10" ht="15" customHeight="1">
      <c r="B17" s="374"/>
      <c r="C17" s="374"/>
      <c r="D17" s="371"/>
      <c r="E17" s="372"/>
      <c r="F17" s="372"/>
      <c r="G17" s="372"/>
      <c r="H17" s="381"/>
      <c r="I17" s="50"/>
      <c r="J17" s="38"/>
    </row>
    <row r="18" spans="2:10" ht="15" customHeight="1">
      <c r="B18" s="374"/>
      <c r="C18" s="374"/>
      <c r="D18" s="371"/>
      <c r="E18" s="372"/>
      <c r="F18" s="372"/>
      <c r="G18" s="372"/>
      <c r="H18" s="381"/>
      <c r="I18" s="50"/>
      <c r="J18" s="38"/>
    </row>
    <row r="19" spans="2:10" ht="15" customHeight="1">
      <c r="B19" s="374"/>
      <c r="C19" s="374"/>
      <c r="D19" s="371"/>
      <c r="E19" s="372"/>
      <c r="F19" s="372"/>
      <c r="G19" s="372"/>
      <c r="H19" s="381"/>
      <c r="I19" s="50"/>
      <c r="J19" s="38"/>
    </row>
    <row r="20" spans="2:11" ht="15" customHeight="1">
      <c r="B20" s="374"/>
      <c r="C20" s="374"/>
      <c r="D20" s="371"/>
      <c r="E20" s="372"/>
      <c r="F20" s="372"/>
      <c r="G20" s="372"/>
      <c r="H20" s="381"/>
      <c r="I20" s="50"/>
      <c r="J20" s="38"/>
      <c r="K20" s="4">
        <f t="shared" si="0"/>
      </c>
    </row>
    <row r="21" spans="2:11" ht="15" customHeight="1">
      <c r="B21" s="374"/>
      <c r="C21" s="374"/>
      <c r="D21" s="371"/>
      <c r="E21" s="372"/>
      <c r="F21" s="372"/>
      <c r="G21" s="372"/>
      <c r="H21" s="381"/>
      <c r="I21" s="50"/>
      <c r="J21" s="38"/>
      <c r="K21" s="4">
        <f t="shared" si="0"/>
      </c>
    </row>
    <row r="22" spans="2:11" ht="15" customHeight="1">
      <c r="B22" s="374"/>
      <c r="C22" s="374"/>
      <c r="D22" s="371"/>
      <c r="E22" s="372"/>
      <c r="F22" s="372"/>
      <c r="G22" s="372"/>
      <c r="H22" s="381"/>
      <c r="I22" s="50"/>
      <c r="J22" s="38"/>
      <c r="K22" s="4">
        <f t="shared" si="0"/>
      </c>
    </row>
    <row r="23" spans="2:11" ht="15" customHeight="1">
      <c r="B23" s="374"/>
      <c r="C23" s="374"/>
      <c r="D23" s="371"/>
      <c r="E23" s="372"/>
      <c r="F23" s="372"/>
      <c r="G23" s="372"/>
      <c r="H23" s="381"/>
      <c r="I23" s="50"/>
      <c r="J23" s="38"/>
      <c r="K23" s="4">
        <f t="shared" si="0"/>
      </c>
    </row>
    <row r="24" spans="2:11" ht="15" customHeight="1">
      <c r="B24" s="374"/>
      <c r="C24" s="374"/>
      <c r="D24" s="371"/>
      <c r="E24" s="372"/>
      <c r="F24" s="372"/>
      <c r="G24" s="372"/>
      <c r="H24" s="381"/>
      <c r="I24" s="50"/>
      <c r="J24" s="38"/>
      <c r="K24" s="4">
        <f t="shared" si="0"/>
      </c>
    </row>
    <row r="25" spans="2:11" ht="15" customHeight="1">
      <c r="B25" s="374"/>
      <c r="C25" s="374"/>
      <c r="D25" s="371"/>
      <c r="E25" s="372"/>
      <c r="F25" s="372"/>
      <c r="G25" s="372"/>
      <c r="H25" s="381"/>
      <c r="I25" s="50"/>
      <c r="J25" s="38"/>
      <c r="K25" s="4">
        <f t="shared" si="0"/>
      </c>
    </row>
    <row r="26" spans="2:11" ht="15" customHeight="1">
      <c r="B26" s="374"/>
      <c r="C26" s="374"/>
      <c r="D26" s="371"/>
      <c r="E26" s="372"/>
      <c r="F26" s="372"/>
      <c r="G26" s="372"/>
      <c r="H26" s="381"/>
      <c r="I26" s="50"/>
      <c r="J26" s="38"/>
      <c r="K26" s="4">
        <f t="shared" si="0"/>
      </c>
    </row>
    <row r="27" spans="2:13" ht="15" customHeight="1">
      <c r="B27" s="374"/>
      <c r="C27" s="374"/>
      <c r="D27" s="371"/>
      <c r="E27" s="372"/>
      <c r="F27" s="372"/>
      <c r="G27" s="372"/>
      <c r="H27" s="381"/>
      <c r="I27" s="50"/>
      <c r="J27" s="38"/>
      <c r="K27" s="4">
        <f t="shared" si="0"/>
      </c>
      <c r="M27" s="1"/>
    </row>
    <row r="28" spans="2:11" ht="15" customHeight="1">
      <c r="B28" s="374"/>
      <c r="C28" s="374"/>
      <c r="D28" s="371"/>
      <c r="E28" s="372"/>
      <c r="F28" s="372"/>
      <c r="G28" s="372"/>
      <c r="H28" s="381"/>
      <c r="I28" s="50"/>
      <c r="J28" s="38"/>
      <c r="K28" s="4">
        <f t="shared" si="0"/>
      </c>
    </row>
    <row r="29" spans="2:11" ht="15" customHeight="1">
      <c r="B29" s="374"/>
      <c r="C29" s="374"/>
      <c r="D29" s="371"/>
      <c r="E29" s="372"/>
      <c r="F29" s="372"/>
      <c r="G29" s="372"/>
      <c r="H29" s="381"/>
      <c r="I29" s="50"/>
      <c r="J29" s="38"/>
      <c r="K29" s="4">
        <f t="shared" si="0"/>
      </c>
    </row>
    <row r="30" spans="2:11" ht="15" customHeight="1">
      <c r="B30" s="374"/>
      <c r="C30" s="374"/>
      <c r="D30" s="371"/>
      <c r="E30" s="372"/>
      <c r="F30" s="372"/>
      <c r="G30" s="372"/>
      <c r="H30" s="381"/>
      <c r="I30" s="50"/>
      <c r="J30" s="38"/>
      <c r="K30" s="4">
        <f t="shared" si="0"/>
      </c>
    </row>
    <row r="31" spans="2:11" ht="15" customHeight="1">
      <c r="B31" s="374"/>
      <c r="C31" s="374"/>
      <c r="D31" s="371"/>
      <c r="E31" s="372"/>
      <c r="F31" s="372"/>
      <c r="G31" s="372"/>
      <c r="H31" s="381"/>
      <c r="I31" s="50"/>
      <c r="J31" s="38"/>
      <c r="K31" s="4">
        <f t="shared" si="0"/>
      </c>
    </row>
    <row r="32" spans="2:11" ht="15" customHeight="1">
      <c r="B32" s="374"/>
      <c r="C32" s="374"/>
      <c r="D32" s="371"/>
      <c r="E32" s="372"/>
      <c r="F32" s="372"/>
      <c r="G32" s="372"/>
      <c r="H32" s="381"/>
      <c r="I32" s="50"/>
      <c r="J32" s="38"/>
      <c r="K32" s="4">
        <f t="shared" si="0"/>
      </c>
    </row>
    <row r="33" spans="2:11" ht="15" customHeight="1">
      <c r="B33" s="374"/>
      <c r="C33" s="374"/>
      <c r="D33" s="371"/>
      <c r="E33" s="372"/>
      <c r="F33" s="372"/>
      <c r="G33" s="372"/>
      <c r="H33" s="381"/>
      <c r="I33" s="50"/>
      <c r="J33" s="38"/>
      <c r="K33" s="4">
        <f t="shared" si="0"/>
      </c>
    </row>
    <row r="34" spans="2:11" ht="15" customHeight="1">
      <c r="B34" s="374"/>
      <c r="C34" s="374"/>
      <c r="D34" s="371"/>
      <c r="E34" s="372"/>
      <c r="F34" s="372"/>
      <c r="G34" s="372"/>
      <c r="H34" s="381"/>
      <c r="I34" s="50"/>
      <c r="J34" s="38"/>
      <c r="K34" s="4">
        <f t="shared" si="0"/>
      </c>
    </row>
    <row r="35" spans="2:10" ht="15" customHeight="1">
      <c r="B35" s="374"/>
      <c r="C35" s="374"/>
      <c r="D35" s="371"/>
      <c r="E35" s="372"/>
      <c r="F35" s="372"/>
      <c r="G35" s="372"/>
      <c r="H35" s="381"/>
      <c r="I35" s="50"/>
      <c r="J35" s="38"/>
    </row>
    <row r="36" spans="9:10" ht="12.75">
      <c r="I36" s="25" t="s">
        <v>23</v>
      </c>
      <c r="J36" s="17">
        <f>SUM(J8:J35)</f>
        <v>0</v>
      </c>
    </row>
  </sheetData>
  <sheetProtection password="CB9D" sheet="1" objects="1" scenarios="1" selectLockedCells="1"/>
  <mergeCells count="58">
    <mergeCell ref="D18:H18"/>
    <mergeCell ref="D19:H19"/>
    <mergeCell ref="D14:H14"/>
    <mergeCell ref="D15:H15"/>
    <mergeCell ref="D16:H16"/>
    <mergeCell ref="D17:H17"/>
    <mergeCell ref="D33:H33"/>
    <mergeCell ref="D34:H34"/>
    <mergeCell ref="D35:H35"/>
    <mergeCell ref="B35:C35"/>
    <mergeCell ref="B33:C33"/>
    <mergeCell ref="B34:C34"/>
    <mergeCell ref="D25:H25"/>
    <mergeCell ref="D26:H26"/>
    <mergeCell ref="B31:C31"/>
    <mergeCell ref="B27:C27"/>
    <mergeCell ref="B28:C28"/>
    <mergeCell ref="D27:H27"/>
    <mergeCell ref="D28:H28"/>
    <mergeCell ref="B25:C25"/>
    <mergeCell ref="B26:C26"/>
    <mergeCell ref="B32:C32"/>
    <mergeCell ref="D31:H31"/>
    <mergeCell ref="D32:H32"/>
    <mergeCell ref="B29:C29"/>
    <mergeCell ref="B30:C30"/>
    <mergeCell ref="D29:H29"/>
    <mergeCell ref="D30:H30"/>
    <mergeCell ref="B23:C23"/>
    <mergeCell ref="B24:C24"/>
    <mergeCell ref="D23:H23"/>
    <mergeCell ref="B21:C21"/>
    <mergeCell ref="B22:C22"/>
    <mergeCell ref="D21:H21"/>
    <mergeCell ref="D22:H22"/>
    <mergeCell ref="D24:H24"/>
    <mergeCell ref="B13:C13"/>
    <mergeCell ref="B20:C20"/>
    <mergeCell ref="D13:H13"/>
    <mergeCell ref="D20:H20"/>
    <mergeCell ref="B14:C14"/>
    <mergeCell ref="B15:C15"/>
    <mergeCell ref="B16:C16"/>
    <mergeCell ref="B17:C17"/>
    <mergeCell ref="B18:C18"/>
    <mergeCell ref="B19:C19"/>
    <mergeCell ref="B11:C11"/>
    <mergeCell ref="B12:C12"/>
    <mergeCell ref="D11:H11"/>
    <mergeCell ref="D12:H12"/>
    <mergeCell ref="B9:C9"/>
    <mergeCell ref="B10:C10"/>
    <mergeCell ref="D9:H9"/>
    <mergeCell ref="D10:H10"/>
    <mergeCell ref="B7:C7"/>
    <mergeCell ref="B8:C8"/>
    <mergeCell ref="D7:H7"/>
    <mergeCell ref="D8:H8"/>
  </mergeCells>
  <printOptions/>
  <pageMargins left="0.75" right="0.75" top="0.62" bottom="0.62" header="0.4921259845" footer="0.4921259845"/>
  <pageSetup fitToHeight="1" fitToWidth="1"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25">
    <pageSetUpPr fitToPage="1"/>
  </sheetPr>
  <dimension ref="B1:L25"/>
  <sheetViews>
    <sheetView showGridLines="0" workbookViewId="0" topLeftCell="A1">
      <selection activeCell="B16" sqref="B16:J16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spans="10:11" s="105" customFormat="1" ht="12.75">
      <c r="J1" s="173"/>
      <c r="K1" s="106"/>
    </row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4.25" customHeight="1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3" ht="18">
      <c r="B4" s="27" t="s">
        <v>168</v>
      </c>
      <c r="C4" s="12"/>
    </row>
    <row r="5" spans="2:11" ht="13.5">
      <c r="B5" s="13"/>
      <c r="C5" s="13"/>
      <c r="K5" s="195" t="s">
        <v>139</v>
      </c>
    </row>
    <row r="6" spans="2:11" ht="12.75">
      <c r="B6" s="341"/>
      <c r="C6" s="387"/>
      <c r="D6" s="387"/>
      <c r="E6" s="387"/>
      <c r="F6" s="387"/>
      <c r="G6" s="387"/>
      <c r="H6" s="387"/>
      <c r="I6" s="387"/>
      <c r="J6" s="388"/>
      <c r="K6" s="16" t="s">
        <v>26</v>
      </c>
    </row>
    <row r="7" spans="2:11" ht="15" customHeight="1">
      <c r="B7" s="338"/>
      <c r="C7" s="385"/>
      <c r="D7" s="385"/>
      <c r="E7" s="385"/>
      <c r="F7" s="385"/>
      <c r="G7" s="385"/>
      <c r="H7" s="385"/>
      <c r="I7" s="385"/>
      <c r="J7" s="386"/>
      <c r="K7" s="38"/>
    </row>
    <row r="8" spans="2:11" ht="15" customHeight="1">
      <c r="B8" s="346"/>
      <c r="C8" s="383"/>
      <c r="D8" s="383"/>
      <c r="E8" s="383"/>
      <c r="F8" s="383"/>
      <c r="G8" s="383"/>
      <c r="H8" s="383"/>
      <c r="I8" s="383"/>
      <c r="J8" s="384"/>
      <c r="K8" s="38"/>
    </row>
    <row r="9" spans="2:11" ht="15" customHeight="1">
      <c r="B9" s="346"/>
      <c r="C9" s="383"/>
      <c r="D9" s="383"/>
      <c r="E9" s="383"/>
      <c r="F9" s="383"/>
      <c r="G9" s="383"/>
      <c r="H9" s="383"/>
      <c r="I9" s="383"/>
      <c r="J9" s="384"/>
      <c r="K9" s="38"/>
    </row>
    <row r="10" spans="2:11" ht="15" customHeight="1">
      <c r="B10" s="346"/>
      <c r="C10" s="383"/>
      <c r="D10" s="383"/>
      <c r="E10" s="383"/>
      <c r="F10" s="383"/>
      <c r="G10" s="383"/>
      <c r="H10" s="383"/>
      <c r="I10" s="383"/>
      <c r="J10" s="384"/>
      <c r="K10" s="38"/>
    </row>
    <row r="11" spans="2:11" ht="15" customHeight="1">
      <c r="B11" s="346"/>
      <c r="C11" s="383"/>
      <c r="D11" s="383"/>
      <c r="E11" s="383"/>
      <c r="F11" s="383"/>
      <c r="G11" s="383"/>
      <c r="H11" s="383"/>
      <c r="I11" s="383"/>
      <c r="J11" s="384"/>
      <c r="K11" s="38"/>
    </row>
    <row r="12" spans="2:11" ht="15" customHeight="1">
      <c r="B12" s="338"/>
      <c r="C12" s="385"/>
      <c r="D12" s="385"/>
      <c r="E12" s="385"/>
      <c r="F12" s="385"/>
      <c r="G12" s="385"/>
      <c r="H12" s="385"/>
      <c r="I12" s="385"/>
      <c r="J12" s="386"/>
      <c r="K12" s="38"/>
    </row>
    <row r="13" spans="2:11" ht="15" customHeight="1">
      <c r="B13" s="346"/>
      <c r="C13" s="383"/>
      <c r="D13" s="383"/>
      <c r="E13" s="383"/>
      <c r="F13" s="383"/>
      <c r="G13" s="383"/>
      <c r="H13" s="383"/>
      <c r="I13" s="383"/>
      <c r="J13" s="384"/>
      <c r="K13" s="38"/>
    </row>
    <row r="14" spans="2:11" ht="15" customHeight="1">
      <c r="B14" s="346"/>
      <c r="C14" s="383"/>
      <c r="D14" s="383"/>
      <c r="E14" s="383"/>
      <c r="F14" s="383"/>
      <c r="G14" s="383"/>
      <c r="H14" s="383"/>
      <c r="I14" s="383"/>
      <c r="J14" s="384"/>
      <c r="K14" s="38"/>
    </row>
    <row r="15" spans="2:11" ht="15" customHeight="1">
      <c r="B15" s="346"/>
      <c r="C15" s="383"/>
      <c r="D15" s="383"/>
      <c r="E15" s="383"/>
      <c r="F15" s="383"/>
      <c r="G15" s="383"/>
      <c r="H15" s="383"/>
      <c r="I15" s="383"/>
      <c r="J15" s="384"/>
      <c r="K15" s="38"/>
    </row>
    <row r="16" spans="2:11" ht="15" customHeight="1">
      <c r="B16" s="346"/>
      <c r="C16" s="383"/>
      <c r="D16" s="383"/>
      <c r="E16" s="383"/>
      <c r="F16" s="383"/>
      <c r="G16" s="383"/>
      <c r="H16" s="383"/>
      <c r="I16" s="383"/>
      <c r="J16" s="384"/>
      <c r="K16" s="38"/>
    </row>
    <row r="17" spans="2:11" ht="15" customHeight="1">
      <c r="B17" s="346"/>
      <c r="C17" s="383"/>
      <c r="D17" s="383"/>
      <c r="E17" s="383"/>
      <c r="F17" s="383"/>
      <c r="G17" s="383"/>
      <c r="H17" s="383"/>
      <c r="I17" s="383"/>
      <c r="J17" s="384"/>
      <c r="K17" s="38"/>
    </row>
    <row r="18" spans="9:11" ht="15" customHeight="1">
      <c r="I18" s="45"/>
      <c r="J18" s="25" t="s">
        <v>23</v>
      </c>
      <c r="K18" s="17">
        <f>SUM(K7:K17)</f>
        <v>0</v>
      </c>
    </row>
    <row r="19" spans="6:12" ht="12.75">
      <c r="F19" s="89"/>
      <c r="G19" s="369"/>
      <c r="H19" s="368"/>
      <c r="I19" s="368"/>
      <c r="J19" s="368"/>
      <c r="K19" s="18"/>
      <c r="L19" s="89"/>
    </row>
    <row r="20" spans="6:12" ht="12.75">
      <c r="F20" s="89"/>
      <c r="G20" s="365"/>
      <c r="H20" s="368"/>
      <c r="I20" s="368"/>
      <c r="J20" s="368"/>
      <c r="K20" s="18"/>
      <c r="L20" s="89"/>
    </row>
    <row r="21" spans="6:12" ht="12.75">
      <c r="F21" s="89"/>
      <c r="G21" s="365"/>
      <c r="H21" s="366"/>
      <c r="I21" s="366"/>
      <c r="J21" s="366"/>
      <c r="K21" s="18"/>
      <c r="L21" s="89"/>
    </row>
    <row r="22" spans="6:12" ht="12.75">
      <c r="F22" s="89"/>
      <c r="G22" s="365"/>
      <c r="H22" s="366"/>
      <c r="I22" s="366"/>
      <c r="J22" s="366"/>
      <c r="K22" s="18"/>
      <c r="L22" s="89"/>
    </row>
    <row r="23" spans="6:12" ht="12.75">
      <c r="F23" s="89"/>
      <c r="G23" s="365"/>
      <c r="H23" s="366"/>
      <c r="I23" s="366"/>
      <c r="J23" s="366"/>
      <c r="K23" s="18"/>
      <c r="L23" s="89"/>
    </row>
    <row r="24" spans="6:12" ht="12.75">
      <c r="F24" s="89"/>
      <c r="G24" s="365"/>
      <c r="H24" s="366"/>
      <c r="I24" s="366"/>
      <c r="J24" s="366"/>
      <c r="K24" s="18"/>
      <c r="L24" s="89"/>
    </row>
    <row r="25" spans="7:11" ht="12.75">
      <c r="G25" s="367"/>
      <c r="H25" s="368"/>
      <c r="I25" s="368"/>
      <c r="J25" s="368"/>
      <c r="K25" s="41"/>
    </row>
  </sheetData>
  <sheetProtection password="CB9D" sheet="1" objects="1" scenarios="1" selectLockedCells="1"/>
  <mergeCells count="19">
    <mergeCell ref="G24:J24"/>
    <mergeCell ref="G25:J25"/>
    <mergeCell ref="G19:J19"/>
    <mergeCell ref="G20:J20"/>
    <mergeCell ref="G21:J21"/>
    <mergeCell ref="G22:J22"/>
    <mergeCell ref="G23:J23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26">
    <pageSetUpPr fitToPage="1"/>
  </sheetPr>
  <dimension ref="B1:L25"/>
  <sheetViews>
    <sheetView showGridLines="0" workbookViewId="0" topLeftCell="A1">
      <selection activeCell="K16" sqref="K16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spans="10:11" s="105" customFormat="1" ht="12.75">
      <c r="J1" s="173"/>
      <c r="K1" s="106"/>
    </row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4.25" customHeight="1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3" ht="18">
      <c r="B4" s="27" t="s">
        <v>169</v>
      </c>
      <c r="C4" s="12"/>
    </row>
    <row r="5" spans="2:11" ht="13.5">
      <c r="B5" s="13"/>
      <c r="C5" s="13"/>
      <c r="K5" s="195" t="s">
        <v>139</v>
      </c>
    </row>
    <row r="6" spans="2:11" ht="12.75">
      <c r="B6" s="341"/>
      <c r="C6" s="387"/>
      <c r="D6" s="387"/>
      <c r="E6" s="387"/>
      <c r="F6" s="387"/>
      <c r="G6" s="387"/>
      <c r="H6" s="387"/>
      <c r="I6" s="387"/>
      <c r="J6" s="388"/>
      <c r="K6" s="16" t="s">
        <v>26</v>
      </c>
    </row>
    <row r="7" spans="2:11" ht="15" customHeight="1">
      <c r="B7" s="338"/>
      <c r="C7" s="385"/>
      <c r="D7" s="385"/>
      <c r="E7" s="385"/>
      <c r="F7" s="385"/>
      <c r="G7" s="385"/>
      <c r="H7" s="385"/>
      <c r="I7" s="385"/>
      <c r="J7" s="386"/>
      <c r="K7" s="38"/>
    </row>
    <row r="8" spans="2:11" ht="15" customHeight="1">
      <c r="B8" s="346"/>
      <c r="C8" s="383"/>
      <c r="D8" s="383"/>
      <c r="E8" s="383"/>
      <c r="F8" s="383"/>
      <c r="G8" s="383"/>
      <c r="H8" s="383"/>
      <c r="I8" s="383"/>
      <c r="J8" s="384"/>
      <c r="K8" s="38"/>
    </row>
    <row r="9" spans="2:11" ht="15" customHeight="1">
      <c r="B9" s="346"/>
      <c r="C9" s="383"/>
      <c r="D9" s="383"/>
      <c r="E9" s="383"/>
      <c r="F9" s="383"/>
      <c r="G9" s="383"/>
      <c r="H9" s="383"/>
      <c r="I9" s="383"/>
      <c r="J9" s="384"/>
      <c r="K9" s="38"/>
    </row>
    <row r="10" spans="2:11" ht="15" customHeight="1">
      <c r="B10" s="346"/>
      <c r="C10" s="383"/>
      <c r="D10" s="383"/>
      <c r="E10" s="383"/>
      <c r="F10" s="383"/>
      <c r="G10" s="383"/>
      <c r="H10" s="383"/>
      <c r="I10" s="383"/>
      <c r="J10" s="384"/>
      <c r="K10" s="38"/>
    </row>
    <row r="11" spans="2:11" ht="15" customHeight="1">
      <c r="B11" s="346"/>
      <c r="C11" s="383"/>
      <c r="D11" s="383"/>
      <c r="E11" s="383"/>
      <c r="F11" s="383"/>
      <c r="G11" s="383"/>
      <c r="H11" s="383"/>
      <c r="I11" s="383"/>
      <c r="J11" s="384"/>
      <c r="K11" s="38"/>
    </row>
    <row r="12" spans="2:11" ht="15" customHeight="1">
      <c r="B12" s="338"/>
      <c r="C12" s="385"/>
      <c r="D12" s="385"/>
      <c r="E12" s="385"/>
      <c r="F12" s="385"/>
      <c r="G12" s="385"/>
      <c r="H12" s="385"/>
      <c r="I12" s="385"/>
      <c r="J12" s="386"/>
      <c r="K12" s="38"/>
    </row>
    <row r="13" spans="2:11" ht="15" customHeight="1">
      <c r="B13" s="346"/>
      <c r="C13" s="383"/>
      <c r="D13" s="383"/>
      <c r="E13" s="383"/>
      <c r="F13" s="383"/>
      <c r="G13" s="383"/>
      <c r="H13" s="383"/>
      <c r="I13" s="383"/>
      <c r="J13" s="384"/>
      <c r="K13" s="38"/>
    </row>
    <row r="14" spans="2:11" ht="15" customHeight="1">
      <c r="B14" s="346"/>
      <c r="C14" s="383"/>
      <c r="D14" s="383"/>
      <c r="E14" s="383"/>
      <c r="F14" s="383"/>
      <c r="G14" s="383"/>
      <c r="H14" s="383"/>
      <c r="I14" s="383"/>
      <c r="J14" s="384"/>
      <c r="K14" s="38"/>
    </row>
    <row r="15" spans="2:11" ht="15" customHeight="1">
      <c r="B15" s="346"/>
      <c r="C15" s="383"/>
      <c r="D15" s="383"/>
      <c r="E15" s="383"/>
      <c r="F15" s="383"/>
      <c r="G15" s="383"/>
      <c r="H15" s="383"/>
      <c r="I15" s="383"/>
      <c r="J15" s="384"/>
      <c r="K15" s="38"/>
    </row>
    <row r="16" spans="2:11" ht="15" customHeight="1">
      <c r="B16" s="346"/>
      <c r="C16" s="383"/>
      <c r="D16" s="383"/>
      <c r="E16" s="383"/>
      <c r="F16" s="383"/>
      <c r="G16" s="383"/>
      <c r="H16" s="383"/>
      <c r="I16" s="383"/>
      <c r="J16" s="384"/>
      <c r="K16" s="38"/>
    </row>
    <row r="17" spans="2:11" ht="15" customHeight="1">
      <c r="B17" s="346"/>
      <c r="C17" s="383"/>
      <c r="D17" s="383"/>
      <c r="E17" s="383"/>
      <c r="F17" s="383"/>
      <c r="G17" s="383"/>
      <c r="H17" s="383"/>
      <c r="I17" s="383"/>
      <c r="J17" s="384"/>
      <c r="K17" s="38"/>
    </row>
    <row r="18" spans="9:11" ht="15" customHeight="1">
      <c r="I18" s="45"/>
      <c r="J18" s="25" t="s">
        <v>23</v>
      </c>
      <c r="K18" s="17">
        <f>SUM(K7:K17)</f>
        <v>0</v>
      </c>
    </row>
    <row r="19" spans="6:12" ht="12.75">
      <c r="F19" s="89"/>
      <c r="G19" s="369"/>
      <c r="H19" s="368"/>
      <c r="I19" s="368"/>
      <c r="J19" s="368"/>
      <c r="K19" s="18"/>
      <c r="L19" s="89"/>
    </row>
    <row r="20" spans="6:12" ht="12.75">
      <c r="F20" s="89"/>
      <c r="G20" s="365"/>
      <c r="H20" s="368"/>
      <c r="I20" s="368"/>
      <c r="J20" s="368"/>
      <c r="K20" s="18"/>
      <c r="L20" s="89"/>
    </row>
    <row r="21" spans="6:12" ht="12.75">
      <c r="F21" s="89"/>
      <c r="G21" s="365"/>
      <c r="H21" s="366"/>
      <c r="I21" s="366"/>
      <c r="J21" s="366"/>
      <c r="K21" s="18"/>
      <c r="L21" s="89"/>
    </row>
    <row r="22" spans="6:12" ht="12.75">
      <c r="F22" s="89"/>
      <c r="G22" s="365"/>
      <c r="H22" s="366"/>
      <c r="I22" s="366"/>
      <c r="J22" s="366"/>
      <c r="K22" s="18"/>
      <c r="L22" s="89"/>
    </row>
    <row r="23" spans="6:12" ht="12.75">
      <c r="F23" s="89"/>
      <c r="G23" s="365"/>
      <c r="H23" s="366"/>
      <c r="I23" s="366"/>
      <c r="J23" s="366"/>
      <c r="K23" s="18"/>
      <c r="L23" s="89"/>
    </row>
    <row r="24" spans="6:12" ht="12.75">
      <c r="F24" s="89"/>
      <c r="G24" s="365"/>
      <c r="H24" s="366"/>
      <c r="I24" s="366"/>
      <c r="J24" s="366"/>
      <c r="K24" s="18"/>
      <c r="L24" s="89"/>
    </row>
    <row r="25" spans="7:11" ht="12.75">
      <c r="G25" s="367"/>
      <c r="H25" s="368"/>
      <c r="I25" s="368"/>
      <c r="J25" s="368"/>
      <c r="K25" s="41"/>
    </row>
  </sheetData>
  <sheetProtection password="CB9D" sheet="1" objects="1" scenarios="1" selectLockedCells="1"/>
  <mergeCells count="19">
    <mergeCell ref="B14:J14"/>
    <mergeCell ref="B15:J15"/>
    <mergeCell ref="B16:J16"/>
    <mergeCell ref="B17:J17"/>
    <mergeCell ref="B10:J10"/>
    <mergeCell ref="B11:J11"/>
    <mergeCell ref="B12:J12"/>
    <mergeCell ref="B13:J13"/>
    <mergeCell ref="B6:J6"/>
    <mergeCell ref="B7:J7"/>
    <mergeCell ref="B8:J8"/>
    <mergeCell ref="B9:J9"/>
    <mergeCell ref="G24:J24"/>
    <mergeCell ref="G25:J25"/>
    <mergeCell ref="G19:J19"/>
    <mergeCell ref="G20:J20"/>
    <mergeCell ref="G21:J21"/>
    <mergeCell ref="G22:J22"/>
    <mergeCell ref="G23:J23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S44"/>
  <sheetViews>
    <sheetView showGridLines="0" tabSelected="1" workbookViewId="0" topLeftCell="A1">
      <selection activeCell="F22" sqref="F22"/>
    </sheetView>
  </sheetViews>
  <sheetFormatPr defaultColWidth="9.140625" defaultRowHeight="12.75"/>
  <cols>
    <col min="1" max="1" width="4.140625" style="87" customWidth="1"/>
    <col min="2" max="2" width="10.7109375" style="87" customWidth="1"/>
    <col min="3" max="13" width="13.57421875" style="61" customWidth="1"/>
    <col min="14" max="16" width="10.00390625" style="61" customWidth="1"/>
    <col min="17" max="17" width="10.28125" style="61" customWidth="1"/>
    <col min="18" max="18" width="9.140625" style="61" customWidth="1"/>
    <col min="19" max="19" width="2.140625" style="62" customWidth="1"/>
    <col min="20" max="16384" width="9.140625" style="61" customWidth="1"/>
  </cols>
  <sheetData>
    <row r="1" spans="1:19" ht="12.75">
      <c r="A1" s="57" t="s">
        <v>191</v>
      </c>
      <c r="B1" s="57"/>
      <c r="C1" s="58"/>
      <c r="D1" s="58"/>
      <c r="E1" s="298" t="s">
        <v>142</v>
      </c>
      <c r="F1" s="299"/>
      <c r="G1" s="419"/>
      <c r="H1" s="59" t="s">
        <v>4</v>
      </c>
      <c r="I1" s="419"/>
      <c r="J1" s="60" t="s">
        <v>72</v>
      </c>
      <c r="Q1" s="62"/>
      <c r="S1" s="61"/>
    </row>
    <row r="2" spans="1:4" ht="2.25" customHeight="1">
      <c r="A2" s="57"/>
      <c r="B2" s="57"/>
      <c r="C2" s="58"/>
      <c r="D2" s="58"/>
    </row>
    <row r="3" spans="1:4" ht="1.5" customHeight="1">
      <c r="A3" s="57"/>
      <c r="B3" s="57"/>
      <c r="C3" s="58"/>
      <c r="D3" s="58"/>
    </row>
    <row r="4" spans="1:19" ht="12.75">
      <c r="A4" s="63" t="s">
        <v>70</v>
      </c>
      <c r="B4" s="63"/>
      <c r="E4" s="303"/>
      <c r="F4" s="304"/>
      <c r="G4" s="304"/>
      <c r="H4" s="304"/>
      <c r="I4" s="305"/>
      <c r="J4" s="64"/>
      <c r="K4" s="60"/>
      <c r="O4" s="62"/>
      <c r="S4" s="61"/>
    </row>
    <row r="5" spans="1:19" ht="1.5" customHeight="1">
      <c r="A5" s="57"/>
      <c r="B5" s="57"/>
      <c r="E5" s="65"/>
      <c r="F5" s="65"/>
      <c r="G5" s="65"/>
      <c r="H5" s="65"/>
      <c r="J5" s="65"/>
      <c r="O5" s="62"/>
      <c r="S5" s="61"/>
    </row>
    <row r="6" spans="1:19" ht="12.75">
      <c r="A6" s="63" t="s">
        <v>148</v>
      </c>
      <c r="B6" s="63"/>
      <c r="D6" s="59"/>
      <c r="E6" s="300"/>
      <c r="F6" s="301"/>
      <c r="G6" s="301"/>
      <c r="H6" s="301"/>
      <c r="I6" s="302"/>
      <c r="J6" s="64"/>
      <c r="K6" s="66" t="s">
        <v>149</v>
      </c>
      <c r="O6" s="62"/>
      <c r="S6" s="61"/>
    </row>
    <row r="7" spans="1:19" ht="2.25" customHeight="1">
      <c r="A7" s="67"/>
      <c r="B7" s="67"/>
      <c r="C7" s="68"/>
      <c r="D7" s="59"/>
      <c r="F7" s="65"/>
      <c r="G7" s="145"/>
      <c r="H7" s="65"/>
      <c r="I7" s="58"/>
      <c r="J7" s="65"/>
      <c r="O7" s="62"/>
      <c r="S7" s="61"/>
    </row>
    <row r="8" spans="1:19" ht="14.25" customHeight="1" thickBot="1">
      <c r="A8" s="67"/>
      <c r="B8" s="67"/>
      <c r="C8" s="68"/>
      <c r="D8" s="68"/>
      <c r="F8" s="65"/>
      <c r="G8" s="65"/>
      <c r="H8" s="65"/>
      <c r="I8" s="174"/>
      <c r="J8" s="65"/>
      <c r="M8" s="245" t="s">
        <v>139</v>
      </c>
      <c r="N8" s="62"/>
      <c r="S8" s="61"/>
    </row>
    <row r="9" spans="1:19" ht="10.5" customHeight="1">
      <c r="A9" s="321" t="s">
        <v>5</v>
      </c>
      <c r="B9" s="324" t="s">
        <v>6</v>
      </c>
      <c r="C9" s="325"/>
      <c r="D9" s="326"/>
      <c r="E9" s="332" t="s">
        <v>192</v>
      </c>
      <c r="F9" s="333"/>
      <c r="G9" s="333"/>
      <c r="H9" s="333"/>
      <c r="I9" s="333"/>
      <c r="J9" s="333"/>
      <c r="K9" s="333"/>
      <c r="L9" s="333"/>
      <c r="M9" s="334"/>
      <c r="S9" s="61"/>
    </row>
    <row r="10" spans="1:19" ht="10.5" customHeight="1" thickBot="1">
      <c r="A10" s="322"/>
      <c r="B10" s="327"/>
      <c r="C10" s="328"/>
      <c r="D10" s="329"/>
      <c r="E10" s="335"/>
      <c r="F10" s="336"/>
      <c r="G10" s="336"/>
      <c r="H10" s="336"/>
      <c r="I10" s="336"/>
      <c r="J10" s="336"/>
      <c r="K10" s="336"/>
      <c r="L10" s="336"/>
      <c r="M10" s="337"/>
      <c r="S10" s="61"/>
    </row>
    <row r="11" spans="1:19" ht="68.25" customHeight="1" thickBot="1">
      <c r="A11" s="322"/>
      <c r="B11" s="327"/>
      <c r="C11" s="328"/>
      <c r="D11" s="328"/>
      <c r="E11" s="310" t="s">
        <v>193</v>
      </c>
      <c r="F11" s="311"/>
      <c r="G11" s="312"/>
      <c r="H11" s="310" t="s">
        <v>186</v>
      </c>
      <c r="I11" s="311"/>
      <c r="J11" s="311"/>
      <c r="K11" s="310" t="s">
        <v>187</v>
      </c>
      <c r="L11" s="311"/>
      <c r="M11" s="312"/>
      <c r="S11" s="61"/>
    </row>
    <row r="12" spans="1:19" ht="27.75" customHeight="1" thickBot="1">
      <c r="A12" s="323"/>
      <c r="B12" s="330"/>
      <c r="C12" s="331"/>
      <c r="D12" s="331"/>
      <c r="E12" s="246" t="s">
        <v>172</v>
      </c>
      <c r="F12" s="247" t="s">
        <v>173</v>
      </c>
      <c r="G12" s="248" t="s">
        <v>23</v>
      </c>
      <c r="H12" s="246" t="s">
        <v>172</v>
      </c>
      <c r="I12" s="247" t="s">
        <v>173</v>
      </c>
      <c r="J12" s="249" t="s">
        <v>23</v>
      </c>
      <c r="K12" s="246" t="s">
        <v>172</v>
      </c>
      <c r="L12" s="250" t="s">
        <v>173</v>
      </c>
      <c r="M12" s="251" t="s">
        <v>23</v>
      </c>
      <c r="S12" s="61"/>
    </row>
    <row r="13" spans="1:13" s="69" customFormat="1" ht="11.25" customHeight="1" thickBot="1">
      <c r="A13" s="203" t="s">
        <v>7</v>
      </c>
      <c r="B13" s="316" t="s">
        <v>8</v>
      </c>
      <c r="C13" s="317"/>
      <c r="D13" s="317"/>
      <c r="E13" s="200" t="s">
        <v>181</v>
      </c>
      <c r="F13" s="201" t="s">
        <v>10</v>
      </c>
      <c r="G13" s="202" t="s">
        <v>11</v>
      </c>
      <c r="H13" s="210" t="s">
        <v>12</v>
      </c>
      <c r="I13" s="201" t="s">
        <v>13</v>
      </c>
      <c r="J13" s="242" t="s">
        <v>14</v>
      </c>
      <c r="K13" s="243" t="s">
        <v>15</v>
      </c>
      <c r="L13" s="205" t="s">
        <v>179</v>
      </c>
      <c r="M13" s="202" t="s">
        <v>180</v>
      </c>
    </row>
    <row r="14" spans="1:19" ht="16.5" customHeight="1" thickBot="1">
      <c r="A14" s="70" t="s">
        <v>45</v>
      </c>
      <c r="B14" s="308" t="s">
        <v>136</v>
      </c>
      <c r="C14" s="309"/>
      <c r="D14" s="309"/>
      <c r="E14" s="180">
        <f>E15+E16+E18</f>
        <v>0</v>
      </c>
      <c r="F14" s="100">
        <f>F15+F16+F17+F18+F19+F20+F21</f>
        <v>0</v>
      </c>
      <c r="G14" s="172">
        <f>E14+F14</f>
        <v>0</v>
      </c>
      <c r="H14" s="180">
        <f>SUM(H15:H21)</f>
        <v>0</v>
      </c>
      <c r="I14" s="100">
        <f>SUM(I15:I21)</f>
        <v>0</v>
      </c>
      <c r="J14" s="204">
        <f>H14+I14</f>
        <v>0</v>
      </c>
      <c r="K14" s="180">
        <f>SUM(K15:K21)</f>
        <v>0</v>
      </c>
      <c r="L14" s="71">
        <f>SUM(L15:L21)</f>
        <v>0</v>
      </c>
      <c r="M14" s="172">
        <f>SUM(M15:M21)</f>
        <v>0</v>
      </c>
      <c r="S14" s="61"/>
    </row>
    <row r="15" spans="1:19" ht="16.5" customHeight="1">
      <c r="A15" s="129" t="s">
        <v>46</v>
      </c>
      <c r="B15" s="306" t="s">
        <v>134</v>
      </c>
      <c r="C15" s="307"/>
      <c r="D15" s="307"/>
      <c r="E15" s="265"/>
      <c r="F15" s="213"/>
      <c r="G15" s="260">
        <f>E15+F15</f>
        <v>0</v>
      </c>
      <c r="H15" s="264">
        <f>'Mzdy a odvody C2'!H43</f>
        <v>0</v>
      </c>
      <c r="I15" s="226">
        <f>'Mzdy a odvody C3'!H43</f>
        <v>0</v>
      </c>
      <c r="J15" s="224">
        <f>H15+I15</f>
        <v>0</v>
      </c>
      <c r="K15" s="212">
        <f>E15-H15</f>
        <v>0</v>
      </c>
      <c r="L15" s="206">
        <f>F15-I15</f>
        <v>0</v>
      </c>
      <c r="M15" s="178">
        <f>K15+L15</f>
        <v>0</v>
      </c>
      <c r="S15" s="61"/>
    </row>
    <row r="16" spans="1:19" ht="16.5" customHeight="1">
      <c r="A16" s="74" t="s">
        <v>47</v>
      </c>
      <c r="B16" s="318" t="s">
        <v>43</v>
      </c>
      <c r="C16" s="319"/>
      <c r="D16" s="320"/>
      <c r="E16" s="214"/>
      <c r="F16" s="215"/>
      <c r="G16" s="259">
        <f>E16+F16</f>
        <v>0</v>
      </c>
      <c r="H16" s="227">
        <f>'Mzdy a odvody C2'!I45</f>
        <v>0</v>
      </c>
      <c r="I16" s="209">
        <f>'Mzdy a odvody C3'!I45</f>
        <v>0</v>
      </c>
      <c r="J16" s="224">
        <f>H16+I16</f>
        <v>0</v>
      </c>
      <c r="K16" s="212">
        <f>E16-H16</f>
        <v>0</v>
      </c>
      <c r="L16" s="206">
        <f>F16-I16</f>
        <v>0</v>
      </c>
      <c r="M16" s="178">
        <f aca="true" t="shared" si="0" ref="M16:M22">K16+L16</f>
        <v>0</v>
      </c>
      <c r="S16" s="61"/>
    </row>
    <row r="17" spans="1:19" ht="16.5" customHeight="1">
      <c r="A17" s="74" t="s">
        <v>48</v>
      </c>
      <c r="B17" s="279" t="s">
        <v>135</v>
      </c>
      <c r="C17" s="280"/>
      <c r="D17" s="281"/>
      <c r="E17" s="231"/>
      <c r="F17" s="215"/>
      <c r="G17" s="259">
        <f>F17</f>
        <v>0</v>
      </c>
      <c r="H17" s="230"/>
      <c r="I17" s="72">
        <f>'Cestovné C3'!I33+'Cestovné C3 (2)'!I33+'Cestovné C3 (3)'!I33</f>
        <v>0</v>
      </c>
      <c r="J17" s="224">
        <f>I17</f>
        <v>0</v>
      </c>
      <c r="K17" s="231"/>
      <c r="L17" s="206">
        <f aca="true" t="shared" si="1" ref="L17:L22">F17-I17</f>
        <v>0</v>
      </c>
      <c r="M17" s="178">
        <f t="shared" si="0"/>
        <v>0</v>
      </c>
      <c r="S17" s="61"/>
    </row>
    <row r="18" spans="1:19" ht="16.5" customHeight="1">
      <c r="A18" s="75" t="s">
        <v>104</v>
      </c>
      <c r="B18" s="279" t="s">
        <v>16</v>
      </c>
      <c r="C18" s="280"/>
      <c r="D18" s="281"/>
      <c r="E18" s="221"/>
      <c r="F18" s="215"/>
      <c r="G18" s="259">
        <f>E18+F18</f>
        <v>0</v>
      </c>
      <c r="H18" s="211">
        <f>'Materiál C2'!I53+'Materiál C2 (2)'!I53</f>
        <v>0</v>
      </c>
      <c r="I18" s="72">
        <f>'Materiál C3'!I53+'Materiál C3 (2)'!I53</f>
        <v>0</v>
      </c>
      <c r="J18" s="224">
        <f>H18+I18</f>
        <v>0</v>
      </c>
      <c r="K18" s="212">
        <f>E18-H18</f>
        <v>0</v>
      </c>
      <c r="L18" s="206">
        <f t="shared" si="1"/>
        <v>0</v>
      </c>
      <c r="M18" s="178">
        <f t="shared" si="0"/>
        <v>0</v>
      </c>
      <c r="S18" s="61"/>
    </row>
    <row r="19" spans="1:19" ht="16.5" customHeight="1">
      <c r="A19" s="74" t="s">
        <v>49</v>
      </c>
      <c r="B19" s="282" t="s">
        <v>44</v>
      </c>
      <c r="C19" s="280"/>
      <c r="D19" s="281"/>
      <c r="E19" s="231"/>
      <c r="F19" s="215"/>
      <c r="G19" s="259">
        <f>F19</f>
        <v>0</v>
      </c>
      <c r="H19" s="230"/>
      <c r="I19" s="72">
        <f>'Odpisy C3'!K40</f>
        <v>0</v>
      </c>
      <c r="J19" s="224">
        <f>I19</f>
        <v>0</v>
      </c>
      <c r="K19" s="231"/>
      <c r="L19" s="206">
        <f t="shared" si="1"/>
        <v>0</v>
      </c>
      <c r="M19" s="178">
        <f t="shared" si="0"/>
        <v>0</v>
      </c>
      <c r="S19" s="61"/>
    </row>
    <row r="20" spans="1:19" ht="16.5" customHeight="1">
      <c r="A20" s="74" t="s">
        <v>50</v>
      </c>
      <c r="B20" s="282" t="s">
        <v>103</v>
      </c>
      <c r="C20" s="272"/>
      <c r="D20" s="273"/>
      <c r="E20" s="231"/>
      <c r="F20" s="215"/>
      <c r="G20" s="259">
        <f>F20</f>
        <v>0</v>
      </c>
      <c r="H20" s="230"/>
      <c r="I20" s="72">
        <f>'Služby C3'!K41+'Služby C3 (2)'!K41+'Služby C3 (3)'!K41</f>
        <v>0</v>
      </c>
      <c r="J20" s="224">
        <f>I20</f>
        <v>0</v>
      </c>
      <c r="K20" s="231"/>
      <c r="L20" s="206">
        <f t="shared" si="1"/>
        <v>0</v>
      </c>
      <c r="M20" s="178">
        <f t="shared" si="0"/>
        <v>0</v>
      </c>
      <c r="S20" s="61"/>
    </row>
    <row r="21" spans="1:19" ht="16.5" customHeight="1">
      <c r="A21" s="74" t="s">
        <v>51</v>
      </c>
      <c r="B21" s="282" t="s">
        <v>105</v>
      </c>
      <c r="C21" s="280"/>
      <c r="D21" s="281"/>
      <c r="E21" s="231"/>
      <c r="F21" s="215"/>
      <c r="G21" s="259">
        <f>F21</f>
        <v>0</v>
      </c>
      <c r="H21" s="230"/>
      <c r="I21" s="72">
        <f>'Energie C3'!J36+'Energie C3 (2)'!J36</f>
        <v>0</v>
      </c>
      <c r="J21" s="224">
        <f>I21</f>
        <v>0</v>
      </c>
      <c r="K21" s="231"/>
      <c r="L21" s="206">
        <f t="shared" si="1"/>
        <v>0</v>
      </c>
      <c r="M21" s="178">
        <f t="shared" si="0"/>
        <v>0</v>
      </c>
      <c r="S21" s="61"/>
    </row>
    <row r="22" spans="1:19" ht="16.5" customHeight="1" thickBot="1">
      <c r="A22" s="73" t="s">
        <v>52</v>
      </c>
      <c r="B22" s="292" t="s">
        <v>137</v>
      </c>
      <c r="C22" s="293"/>
      <c r="D22" s="294"/>
      <c r="E22" s="225"/>
      <c r="F22" s="220"/>
      <c r="G22" s="179">
        <f>E22+F22</f>
        <v>0</v>
      </c>
      <c r="H22" s="228">
        <f>'Nepriame náklady C2'!K18</f>
        <v>0</v>
      </c>
      <c r="I22" s="72">
        <f>'Nepriame náklady C3'!K18</f>
        <v>0</v>
      </c>
      <c r="J22" s="224">
        <f>H22+I22</f>
        <v>0</v>
      </c>
      <c r="K22" s="212">
        <f>E22-H22</f>
        <v>0</v>
      </c>
      <c r="L22" s="206">
        <f t="shared" si="1"/>
        <v>0</v>
      </c>
      <c r="M22" s="178">
        <f t="shared" si="0"/>
        <v>0</v>
      </c>
      <c r="S22" s="61"/>
    </row>
    <row r="23" spans="1:19" ht="16.5" customHeight="1" thickBot="1">
      <c r="A23" s="70" t="s">
        <v>53</v>
      </c>
      <c r="B23" s="295" t="s">
        <v>106</v>
      </c>
      <c r="C23" s="296"/>
      <c r="D23" s="297"/>
      <c r="E23" s="222">
        <f aca="true" t="shared" si="2" ref="E23:M23">E14+E22</f>
        <v>0</v>
      </c>
      <c r="F23" s="223">
        <f t="shared" si="2"/>
        <v>0</v>
      </c>
      <c r="G23" s="244">
        <f t="shared" si="2"/>
        <v>0</v>
      </c>
      <c r="H23" s="181">
        <f t="shared" si="2"/>
        <v>0</v>
      </c>
      <c r="I23" s="130">
        <f t="shared" si="2"/>
        <v>0</v>
      </c>
      <c r="J23" s="130">
        <f t="shared" si="2"/>
        <v>0</v>
      </c>
      <c r="K23" s="181">
        <f t="shared" si="2"/>
        <v>0</v>
      </c>
      <c r="L23" s="207">
        <f t="shared" si="2"/>
        <v>0</v>
      </c>
      <c r="M23" s="171">
        <f t="shared" si="2"/>
        <v>0</v>
      </c>
      <c r="N23" s="234"/>
      <c r="S23" s="61"/>
    </row>
    <row r="24" spans="1:19" ht="16.5" customHeight="1" thickBot="1">
      <c r="A24" s="146" t="s">
        <v>54</v>
      </c>
      <c r="B24" s="313" t="s">
        <v>107</v>
      </c>
      <c r="C24" s="314"/>
      <c r="D24" s="315"/>
      <c r="E24" s="217"/>
      <c r="F24" s="216"/>
      <c r="G24" s="179">
        <f>E24+F24</f>
        <v>0</v>
      </c>
      <c r="H24" s="228">
        <f>'Kapitálové výdavky C2'!L25</f>
        <v>0</v>
      </c>
      <c r="I24" s="72">
        <f>'Kapitálové výdavky C3'!L25</f>
        <v>0</v>
      </c>
      <c r="J24" s="224">
        <f>H24+I24</f>
        <v>0</v>
      </c>
      <c r="K24" s="212">
        <f>E24-H24</f>
        <v>0</v>
      </c>
      <c r="L24" s="208">
        <f>F24-I24</f>
        <v>0</v>
      </c>
      <c r="M24" s="179">
        <f>K24+L24</f>
        <v>0</v>
      </c>
      <c r="N24" s="234"/>
      <c r="S24" s="61"/>
    </row>
    <row r="25" spans="1:19" ht="16.5" customHeight="1" thickBot="1">
      <c r="A25" s="124" t="s">
        <v>55</v>
      </c>
      <c r="B25" s="274" t="s">
        <v>138</v>
      </c>
      <c r="C25" s="291"/>
      <c r="D25" s="291"/>
      <c r="E25" s="180">
        <f aca="true" t="shared" si="3" ref="E25:J25">E23+E24</f>
        <v>0</v>
      </c>
      <c r="F25" s="100">
        <f>F23+F24</f>
        <v>0</v>
      </c>
      <c r="G25" s="100">
        <f>G23+G24</f>
        <v>0</v>
      </c>
      <c r="H25" s="180">
        <f t="shared" si="3"/>
        <v>0</v>
      </c>
      <c r="I25" s="100">
        <f t="shared" si="3"/>
        <v>0</v>
      </c>
      <c r="J25" s="100">
        <f t="shared" si="3"/>
        <v>0</v>
      </c>
      <c r="K25" s="180">
        <f>K23+K24</f>
        <v>0</v>
      </c>
      <c r="L25" s="71">
        <f>L23+L24</f>
        <v>0</v>
      </c>
      <c r="M25" s="172">
        <f>M23+M24</f>
        <v>0</v>
      </c>
      <c r="N25" s="234"/>
      <c r="S25" s="61"/>
    </row>
    <row r="26" spans="1:19" ht="16.5" customHeight="1" thickBot="1">
      <c r="A26" s="159" t="s">
        <v>56</v>
      </c>
      <c r="B26" s="156" t="s">
        <v>133</v>
      </c>
      <c r="C26" s="157"/>
      <c r="D26" s="157"/>
      <c r="E26" s="180">
        <f>E27+E28+E31</f>
        <v>0</v>
      </c>
      <c r="F26" s="180">
        <f aca="true" t="shared" si="4" ref="F26:M26">F27+F28+F31</f>
        <v>0</v>
      </c>
      <c r="G26" s="180">
        <f t="shared" si="4"/>
        <v>0</v>
      </c>
      <c r="H26" s="180">
        <f t="shared" si="4"/>
        <v>0</v>
      </c>
      <c r="I26" s="180">
        <f t="shared" si="4"/>
        <v>0</v>
      </c>
      <c r="J26" s="180">
        <f t="shared" si="4"/>
        <v>0</v>
      </c>
      <c r="K26" s="180">
        <f t="shared" si="4"/>
        <v>0</v>
      </c>
      <c r="L26" s="180">
        <f t="shared" si="4"/>
        <v>0</v>
      </c>
      <c r="M26" s="180">
        <f t="shared" si="4"/>
        <v>0</v>
      </c>
      <c r="N26" s="234"/>
      <c r="S26" s="61"/>
    </row>
    <row r="27" spans="1:19" ht="16.5" customHeight="1">
      <c r="A27" s="147" t="s">
        <v>130</v>
      </c>
      <c r="B27" s="148" t="s">
        <v>121</v>
      </c>
      <c r="C27" s="149"/>
      <c r="D27" s="149"/>
      <c r="E27" s="218"/>
      <c r="F27" s="216"/>
      <c r="G27" s="178">
        <f>F27+E27</f>
        <v>0</v>
      </c>
      <c r="H27" s="229">
        <f>'Spolufinancovanie C2'!I7</f>
        <v>0</v>
      </c>
      <c r="I27" s="72">
        <f>'Spolufinancovanie C3'!I7</f>
        <v>0</v>
      </c>
      <c r="J27" s="224">
        <f>H27+I27</f>
        <v>0</v>
      </c>
      <c r="K27" s="212">
        <f aca="true" t="shared" si="5" ref="K27:L29">E27-H27</f>
        <v>0</v>
      </c>
      <c r="L27" s="206">
        <f t="shared" si="5"/>
        <v>0</v>
      </c>
      <c r="M27" s="178">
        <f>K27+L27</f>
        <v>0</v>
      </c>
      <c r="S27" s="61"/>
    </row>
    <row r="28" spans="1:19" ht="16.5" customHeight="1">
      <c r="A28" s="158" t="s">
        <v>131</v>
      </c>
      <c r="B28" s="151" t="s">
        <v>126</v>
      </c>
      <c r="C28" s="149"/>
      <c r="D28" s="149"/>
      <c r="E28" s="218"/>
      <c r="F28" s="216"/>
      <c r="G28" s="178">
        <f>F28+E28</f>
        <v>0</v>
      </c>
      <c r="H28" s="229">
        <f>'Spolufinancovanie C2'!I8</f>
        <v>0</v>
      </c>
      <c r="I28" s="72">
        <f>'Spolufinancovanie C3'!I8</f>
        <v>0</v>
      </c>
      <c r="J28" s="224">
        <f>H28+I28</f>
        <v>0</v>
      </c>
      <c r="K28" s="212">
        <f t="shared" si="5"/>
        <v>0</v>
      </c>
      <c r="L28" s="206">
        <f t="shared" si="5"/>
        <v>0</v>
      </c>
      <c r="M28" s="178">
        <f>K28+L28</f>
        <v>0</v>
      </c>
      <c r="S28" s="61"/>
    </row>
    <row r="29" spans="1:19" ht="16.5" customHeight="1">
      <c r="A29" s="158"/>
      <c r="B29" s="151" t="s">
        <v>157</v>
      </c>
      <c r="C29" s="149"/>
      <c r="D29" s="149"/>
      <c r="E29" s="218"/>
      <c r="F29" s="216"/>
      <c r="G29" s="178">
        <f>F29+E29</f>
        <v>0</v>
      </c>
      <c r="H29" s="229">
        <f>'Spolufinancovanie C2'!I9</f>
        <v>0</v>
      </c>
      <c r="I29" s="72">
        <f>'Spolufinancovanie C3'!I9</f>
        <v>0</v>
      </c>
      <c r="J29" s="224">
        <f>H29+I29</f>
        <v>0</v>
      </c>
      <c r="K29" s="212">
        <f t="shared" si="5"/>
        <v>0</v>
      </c>
      <c r="L29" s="206">
        <f t="shared" si="5"/>
        <v>0</v>
      </c>
      <c r="M29" s="178">
        <f>K29+L29</f>
        <v>0</v>
      </c>
      <c r="S29" s="61"/>
    </row>
    <row r="30" spans="1:19" ht="16.5" customHeight="1">
      <c r="A30" s="150"/>
      <c r="B30" s="151" t="s">
        <v>141</v>
      </c>
      <c r="C30" s="152"/>
      <c r="D30" s="152"/>
      <c r="E30" s="218"/>
      <c r="F30" s="232"/>
      <c r="G30" s="259">
        <f>E30</f>
        <v>0</v>
      </c>
      <c r="H30" s="229">
        <f>'Spolufinancovanie C2'!I10</f>
        <v>0</v>
      </c>
      <c r="I30" s="232"/>
      <c r="J30" s="224">
        <f>H30</f>
        <v>0</v>
      </c>
      <c r="K30" s="229">
        <f>E30-H30</f>
        <v>0</v>
      </c>
      <c r="L30" s="233"/>
      <c r="M30" s="178">
        <f>K30+L30</f>
        <v>0</v>
      </c>
      <c r="S30" s="61"/>
    </row>
    <row r="31" spans="1:19" ht="16.5" customHeight="1" thickBot="1">
      <c r="A31" s="153" t="s">
        <v>132</v>
      </c>
      <c r="B31" s="154" t="s">
        <v>127</v>
      </c>
      <c r="C31" s="155"/>
      <c r="D31" s="155"/>
      <c r="E31" s="218"/>
      <c r="F31" s="216"/>
      <c r="G31" s="178">
        <f>E31+F31</f>
        <v>0</v>
      </c>
      <c r="H31" s="229">
        <f>'Spolufinancovanie C2'!I11</f>
        <v>0</v>
      </c>
      <c r="I31" s="72">
        <f>'Spolufinancovanie C3'!I11</f>
        <v>0</v>
      </c>
      <c r="J31" s="224">
        <f>H31+I31</f>
        <v>0</v>
      </c>
      <c r="K31" s="212">
        <f>E31-H31</f>
        <v>0</v>
      </c>
      <c r="L31" s="206">
        <f>F31-I31</f>
        <v>0</v>
      </c>
      <c r="M31" s="178">
        <f>K31+L31</f>
        <v>0</v>
      </c>
      <c r="S31" s="61"/>
    </row>
    <row r="32" spans="1:19" ht="16.5" customHeight="1" thickBot="1">
      <c r="A32" s="124" t="s">
        <v>57</v>
      </c>
      <c r="B32" s="274" t="s">
        <v>111</v>
      </c>
      <c r="C32" s="291"/>
      <c r="D32" s="291"/>
      <c r="E32" s="180">
        <f aca="true" t="shared" si="6" ref="E32:J32">E25+E26</f>
        <v>0</v>
      </c>
      <c r="F32" s="172">
        <f t="shared" si="6"/>
        <v>0</v>
      </c>
      <c r="G32" s="172">
        <f t="shared" si="6"/>
        <v>0</v>
      </c>
      <c r="H32" s="180">
        <f t="shared" si="6"/>
        <v>0</v>
      </c>
      <c r="I32" s="100">
        <f t="shared" si="6"/>
        <v>0</v>
      </c>
      <c r="J32" s="204">
        <f t="shared" si="6"/>
        <v>0</v>
      </c>
      <c r="K32" s="266"/>
      <c r="L32" s="267"/>
      <c r="M32" s="268"/>
      <c r="S32" s="61"/>
    </row>
    <row r="33" spans="1:14" ht="2.25" customHeight="1">
      <c r="A33" s="65"/>
      <c r="B33" s="65"/>
      <c r="C33" s="76"/>
      <c r="D33" s="76"/>
      <c r="E33" s="65"/>
      <c r="F33" s="65"/>
      <c r="G33" s="65"/>
      <c r="H33" s="77"/>
      <c r="L33" s="78"/>
      <c r="M33" s="79"/>
      <c r="N33" s="77"/>
    </row>
    <row r="34" spans="1:19" ht="4.5" customHeight="1">
      <c r="A34" s="68"/>
      <c r="B34" s="68"/>
      <c r="C34" s="65"/>
      <c r="D34" s="65"/>
      <c r="E34" s="68"/>
      <c r="F34" s="68"/>
      <c r="G34" s="65"/>
      <c r="H34" s="65"/>
      <c r="I34" s="65"/>
      <c r="L34" s="80"/>
      <c r="M34" s="65"/>
      <c r="N34" s="65"/>
      <c r="O34" s="65"/>
      <c r="R34" s="62" t="s">
        <v>32</v>
      </c>
      <c r="S34" s="61"/>
    </row>
    <row r="35" spans="1:19" ht="15.75" customHeight="1">
      <c r="A35" s="61"/>
      <c r="B35" s="81" t="s">
        <v>41</v>
      </c>
      <c r="C35" s="276"/>
      <c r="D35" s="277"/>
      <c r="E35" s="278"/>
      <c r="F35" s="82" t="s">
        <v>19</v>
      </c>
      <c r="G35" s="289"/>
      <c r="H35" s="290"/>
      <c r="I35" s="275"/>
      <c r="J35" s="82" t="s">
        <v>42</v>
      </c>
      <c r="K35" s="289"/>
      <c r="L35" s="290"/>
      <c r="M35" s="275"/>
      <c r="O35" s="62" t="s">
        <v>33</v>
      </c>
      <c r="S35" s="61"/>
    </row>
    <row r="36" spans="1:19" ht="3" customHeight="1">
      <c r="A36" s="65"/>
      <c r="B36" s="80"/>
      <c r="D36" s="65"/>
      <c r="E36" s="65"/>
      <c r="F36" s="65"/>
      <c r="G36" s="65"/>
      <c r="H36" s="65"/>
      <c r="O36" s="62" t="s">
        <v>34</v>
      </c>
      <c r="S36" s="61"/>
    </row>
    <row r="37" spans="1:19" ht="15.75" customHeight="1">
      <c r="A37" s="61"/>
      <c r="B37" s="81" t="s">
        <v>20</v>
      </c>
      <c r="C37" s="84"/>
      <c r="D37" s="83"/>
      <c r="E37" s="83"/>
      <c r="F37" s="81" t="s">
        <v>20</v>
      </c>
      <c r="G37" s="84"/>
      <c r="H37" s="84"/>
      <c r="I37" s="84"/>
      <c r="J37" s="82" t="s">
        <v>21</v>
      </c>
      <c r="K37" s="84"/>
      <c r="L37" s="85"/>
      <c r="M37" s="84"/>
      <c r="O37" s="62" t="s">
        <v>35</v>
      </c>
      <c r="S37" s="61"/>
    </row>
    <row r="38" spans="1:19" ht="4.5" customHeight="1">
      <c r="A38" s="80"/>
      <c r="B38" s="80"/>
      <c r="C38" s="80"/>
      <c r="D38" s="80"/>
      <c r="E38" s="80"/>
      <c r="F38" s="65"/>
      <c r="G38" s="65"/>
      <c r="H38" s="65"/>
      <c r="I38" s="80"/>
      <c r="J38" s="65"/>
      <c r="K38" s="65"/>
      <c r="M38" s="65"/>
      <c r="N38" s="65"/>
      <c r="O38" s="65"/>
      <c r="R38" s="62" t="s">
        <v>36</v>
      </c>
      <c r="S38" s="61"/>
    </row>
    <row r="39" spans="1:19" ht="3" customHeight="1">
      <c r="A39" s="65"/>
      <c r="B39" s="80"/>
      <c r="C39" s="65"/>
      <c r="D39" s="65"/>
      <c r="E39" s="65"/>
      <c r="F39" s="65"/>
      <c r="G39" s="65"/>
      <c r="H39" s="65"/>
      <c r="I39" s="65"/>
      <c r="J39" s="65"/>
      <c r="K39" s="65"/>
      <c r="M39" s="65"/>
      <c r="N39" s="65"/>
      <c r="O39" s="65"/>
      <c r="P39" s="65"/>
      <c r="S39" s="62" t="s">
        <v>37</v>
      </c>
    </row>
    <row r="40" spans="1:19" ht="15.75" customHeight="1">
      <c r="A40" s="86"/>
      <c r="B40" s="219" t="s">
        <v>17</v>
      </c>
      <c r="C40" s="199"/>
      <c r="D40" s="81" t="s">
        <v>18</v>
      </c>
      <c r="E40" s="121"/>
      <c r="F40" s="65" t="s">
        <v>81</v>
      </c>
      <c r="G40" s="283"/>
      <c r="H40" s="284"/>
      <c r="I40" s="285"/>
      <c r="J40" s="64"/>
      <c r="K40" s="65"/>
      <c r="M40" s="65"/>
      <c r="S40" s="62" t="s">
        <v>38</v>
      </c>
    </row>
    <row r="41" spans="2:19" ht="15.75" customHeight="1">
      <c r="B41" s="61"/>
      <c r="F41" s="61" t="s">
        <v>82</v>
      </c>
      <c r="G41" s="286"/>
      <c r="H41" s="287"/>
      <c r="I41" s="288"/>
      <c r="J41" s="65"/>
      <c r="K41" s="65"/>
      <c r="M41" s="65"/>
      <c r="S41" s="62" t="s">
        <v>39</v>
      </c>
    </row>
    <row r="42" spans="12:19" ht="15.75" customHeight="1">
      <c r="L42" s="65"/>
      <c r="S42" s="62" t="s">
        <v>40</v>
      </c>
    </row>
    <row r="43" spans="1:12" s="176" customFormat="1" ht="12.75">
      <c r="A43" s="175"/>
      <c r="B43" s="175"/>
      <c r="L43" s="177"/>
    </row>
    <row r="44" ht="12.75">
      <c r="L44" s="65"/>
    </row>
  </sheetData>
  <sheetProtection password="CB9D" sheet="1" objects="1" scenarios="1" selectLockedCells="1"/>
  <mergeCells count="28">
    <mergeCell ref="A9:A12"/>
    <mergeCell ref="B9:D12"/>
    <mergeCell ref="K11:M11"/>
    <mergeCell ref="E9:M10"/>
    <mergeCell ref="B24:D24"/>
    <mergeCell ref="H11:J11"/>
    <mergeCell ref="B13:D13"/>
    <mergeCell ref="B16:D16"/>
    <mergeCell ref="E1:F1"/>
    <mergeCell ref="E6:I6"/>
    <mergeCell ref="E4:I4"/>
    <mergeCell ref="B15:D15"/>
    <mergeCell ref="B14:D14"/>
    <mergeCell ref="E11:G11"/>
    <mergeCell ref="C35:E35"/>
    <mergeCell ref="B17:D17"/>
    <mergeCell ref="B18:D18"/>
    <mergeCell ref="B19:D19"/>
    <mergeCell ref="B20:D20"/>
    <mergeCell ref="B21:D21"/>
    <mergeCell ref="B32:D32"/>
    <mergeCell ref="B22:D22"/>
    <mergeCell ref="B25:D25"/>
    <mergeCell ref="B23:D23"/>
    <mergeCell ref="G40:I40"/>
    <mergeCell ref="G41:I41"/>
    <mergeCell ref="K35:M35"/>
    <mergeCell ref="G35:I35"/>
  </mergeCells>
  <printOptions/>
  <pageMargins left="0.54" right="0.3937007874015748" top="0.5" bottom="0.3937007874015748" header="0.31496062992125984" footer="0.31496062992125984"/>
  <pageSetup fitToHeight="1" fitToWidth="1" horizontalDpi="600" verticalDpi="600" orientation="landscape" paperSize="9" scale="85" r:id="rId2"/>
  <ignoredErrors>
    <ignoredError sqref="J23:M23 G23 J30 J17:J18 J14" formula="1"/>
    <ignoredError sqref="G27:G29 G31 G24 G19:G22 G16" unlockedFormula="1"/>
    <ignoredError sqref="G17:G18" formula="1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33">
    <pageSetUpPr fitToPage="1"/>
  </sheetPr>
  <dimension ref="B2:P28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2.7109375" style="4" customWidth="1"/>
    <col min="2" max="2" width="26.8515625" style="4" customWidth="1"/>
    <col min="3" max="3" width="61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85</v>
      </c>
      <c r="D2" s="7"/>
      <c r="E2" s="48">
        <f>Sumar!$E$4</f>
        <v>0</v>
      </c>
      <c r="F2" s="8"/>
      <c r="G2" s="8"/>
      <c r="H2" s="8"/>
      <c r="I2" s="8"/>
      <c r="J2" s="8"/>
      <c r="K2" s="1"/>
    </row>
    <row r="3" spans="2:11" ht="12.75">
      <c r="B3" s="7" t="s">
        <v>152</v>
      </c>
      <c r="C3" s="7"/>
      <c r="D3" s="2" t="s">
        <v>78</v>
      </c>
      <c r="E3" s="2">
        <f>Sumar!G1</f>
        <v>0</v>
      </c>
      <c r="F3" s="10" t="s">
        <v>31</v>
      </c>
      <c r="G3" s="2">
        <f>Sumar!I1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170</v>
      </c>
      <c r="C5" s="12"/>
      <c r="D5" s="12"/>
    </row>
    <row r="6" spans="2:11" ht="13.5">
      <c r="B6" s="13"/>
      <c r="C6" s="13"/>
      <c r="D6" s="13"/>
      <c r="K6" s="194" t="s">
        <v>154</v>
      </c>
    </row>
    <row r="7" spans="2:16" ht="76.5">
      <c r="B7" s="15" t="s">
        <v>24</v>
      </c>
      <c r="C7" s="96" t="s">
        <v>84</v>
      </c>
      <c r="D7" s="15" t="s">
        <v>77</v>
      </c>
      <c r="E7" s="104" t="s">
        <v>28</v>
      </c>
      <c r="F7" s="15" t="s">
        <v>99</v>
      </c>
      <c r="G7" s="15" t="s">
        <v>92</v>
      </c>
      <c r="H7" s="15" t="s">
        <v>96</v>
      </c>
      <c r="I7" s="15" t="s">
        <v>86</v>
      </c>
      <c r="J7" s="15" t="s">
        <v>151</v>
      </c>
      <c r="K7" s="14" t="s">
        <v>116</v>
      </c>
      <c r="L7" s="15" t="s">
        <v>76</v>
      </c>
      <c r="M7" s="105"/>
      <c r="N7" s="89"/>
      <c r="O7" s="105"/>
      <c r="P7" s="105"/>
    </row>
    <row r="8" spans="2:16" ht="12" customHeight="1">
      <c r="B8" s="113"/>
      <c r="C8" s="113"/>
      <c r="D8" s="114"/>
      <c r="E8" s="114"/>
      <c r="F8" s="26" t="s">
        <v>115</v>
      </c>
      <c r="G8" s="26" t="s">
        <v>7</v>
      </c>
      <c r="H8" s="26" t="s">
        <v>8</v>
      </c>
      <c r="I8" s="115" t="s">
        <v>9</v>
      </c>
      <c r="J8" s="116" t="s">
        <v>10</v>
      </c>
      <c r="K8" s="117" t="s">
        <v>79</v>
      </c>
      <c r="L8" s="118"/>
      <c r="M8" s="105"/>
      <c r="N8" s="89"/>
      <c r="O8" s="105"/>
      <c r="P8" s="105"/>
    </row>
    <row r="9" spans="2:16" ht="15" customHeight="1">
      <c r="B9" s="198"/>
      <c r="C9" s="163"/>
      <c r="D9" s="164"/>
      <c r="E9" s="165"/>
      <c r="F9" s="166"/>
      <c r="G9" s="166"/>
      <c r="H9" s="166"/>
      <c r="I9" s="167"/>
      <c r="J9" s="168"/>
      <c r="K9" s="119">
        <f>IF(H9&gt;0,F9*I9*J9*G9/H9/100,0)</f>
        <v>0</v>
      </c>
      <c r="L9" s="38"/>
      <c r="M9" s="106"/>
      <c r="N9" s="41"/>
      <c r="O9" s="106"/>
      <c r="P9" s="105"/>
    </row>
    <row r="10" spans="2:16" ht="15" customHeight="1">
      <c r="B10" s="162"/>
      <c r="C10" s="163"/>
      <c r="D10" s="169"/>
      <c r="E10" s="165"/>
      <c r="F10" s="166"/>
      <c r="G10" s="166"/>
      <c r="H10" s="166"/>
      <c r="I10" s="167"/>
      <c r="J10" s="168"/>
      <c r="K10" s="119">
        <f aca="true" t="shared" si="0" ref="K10:K24">IF(H10&gt;0,F10*I10*J10*G10/H10/100,0)</f>
        <v>0</v>
      </c>
      <c r="L10" s="38"/>
      <c r="M10" s="106"/>
      <c r="N10" s="41"/>
      <c r="O10" s="106"/>
      <c r="P10" s="105"/>
    </row>
    <row r="11" spans="2:16" ht="15" customHeight="1">
      <c r="B11" s="162"/>
      <c r="C11" s="163"/>
      <c r="D11" s="169"/>
      <c r="E11" s="165"/>
      <c r="F11" s="166"/>
      <c r="G11" s="166"/>
      <c r="H11" s="166"/>
      <c r="I11" s="167"/>
      <c r="J11" s="168"/>
      <c r="K11" s="119">
        <f t="shared" si="0"/>
        <v>0</v>
      </c>
      <c r="L11" s="38"/>
      <c r="M11" s="106"/>
      <c r="N11" s="41"/>
      <c r="O11" s="106"/>
      <c r="P11" s="105"/>
    </row>
    <row r="12" spans="2:16" ht="15" customHeight="1">
      <c r="B12" s="162"/>
      <c r="C12" s="163"/>
      <c r="D12" s="169"/>
      <c r="E12" s="165"/>
      <c r="F12" s="166"/>
      <c r="G12" s="166"/>
      <c r="H12" s="166"/>
      <c r="I12" s="167"/>
      <c r="J12" s="168"/>
      <c r="K12" s="119">
        <f t="shared" si="0"/>
        <v>0</v>
      </c>
      <c r="L12" s="38"/>
      <c r="M12" s="106"/>
      <c r="N12" s="41"/>
      <c r="O12" s="106"/>
      <c r="P12" s="105"/>
    </row>
    <row r="13" spans="2:16" ht="15" customHeight="1">
      <c r="B13" s="162"/>
      <c r="C13" s="163"/>
      <c r="D13" s="169"/>
      <c r="E13" s="165"/>
      <c r="F13" s="166"/>
      <c r="G13" s="166"/>
      <c r="H13" s="166"/>
      <c r="I13" s="167"/>
      <c r="J13" s="168"/>
      <c r="K13" s="119">
        <f t="shared" si="0"/>
        <v>0</v>
      </c>
      <c r="L13" s="38"/>
      <c r="M13" s="106"/>
      <c r="N13" s="41"/>
      <c r="O13" s="106"/>
      <c r="P13" s="105"/>
    </row>
    <row r="14" spans="2:16" ht="15" customHeight="1">
      <c r="B14" s="162"/>
      <c r="C14" s="163"/>
      <c r="D14" s="169"/>
      <c r="E14" s="165"/>
      <c r="F14" s="166"/>
      <c r="G14" s="166"/>
      <c r="H14" s="166"/>
      <c r="I14" s="167"/>
      <c r="J14" s="168"/>
      <c r="K14" s="119">
        <f t="shared" si="0"/>
        <v>0</v>
      </c>
      <c r="L14" s="38"/>
      <c r="M14" s="106"/>
      <c r="N14" s="41"/>
      <c r="O14" s="106"/>
      <c r="P14" s="105"/>
    </row>
    <row r="15" spans="2:16" ht="15" customHeight="1">
      <c r="B15" s="162"/>
      <c r="C15" s="163"/>
      <c r="D15" s="169"/>
      <c r="E15" s="165"/>
      <c r="F15" s="166"/>
      <c r="G15" s="166"/>
      <c r="H15" s="166"/>
      <c r="I15" s="167"/>
      <c r="J15" s="168"/>
      <c r="K15" s="119">
        <f t="shared" si="0"/>
        <v>0</v>
      </c>
      <c r="L15" s="38"/>
      <c r="M15" s="106"/>
      <c r="N15" s="41"/>
      <c r="O15" s="106"/>
      <c r="P15" s="105"/>
    </row>
    <row r="16" spans="2:16" ht="15" customHeight="1">
      <c r="B16" s="162"/>
      <c r="C16" s="163"/>
      <c r="D16" s="169"/>
      <c r="E16" s="165"/>
      <c r="F16" s="166"/>
      <c r="G16" s="166"/>
      <c r="H16" s="166"/>
      <c r="I16" s="167"/>
      <c r="J16" s="168"/>
      <c r="K16" s="119">
        <f t="shared" si="0"/>
        <v>0</v>
      </c>
      <c r="L16" s="38"/>
      <c r="M16" s="106"/>
      <c r="N16" s="41"/>
      <c r="O16" s="106"/>
      <c r="P16" s="105"/>
    </row>
    <row r="17" spans="2:16" ht="15" customHeight="1">
      <c r="B17" s="198"/>
      <c r="C17" s="163"/>
      <c r="D17" s="169"/>
      <c r="E17" s="165"/>
      <c r="F17" s="166"/>
      <c r="G17" s="166"/>
      <c r="H17" s="166"/>
      <c r="I17" s="167"/>
      <c r="J17" s="168"/>
      <c r="K17" s="119">
        <f t="shared" si="0"/>
        <v>0</v>
      </c>
      <c r="L17" s="38"/>
      <c r="M17" s="106"/>
      <c r="N17" s="41"/>
      <c r="O17" s="106"/>
      <c r="P17" s="105"/>
    </row>
    <row r="18" spans="2:16" ht="15" customHeight="1">
      <c r="B18" s="162"/>
      <c r="C18" s="163"/>
      <c r="D18" s="169"/>
      <c r="E18" s="165"/>
      <c r="F18" s="166"/>
      <c r="G18" s="166"/>
      <c r="H18" s="166"/>
      <c r="I18" s="167"/>
      <c r="J18" s="168"/>
      <c r="K18" s="119">
        <f t="shared" si="0"/>
        <v>0</v>
      </c>
      <c r="L18" s="38"/>
      <c r="M18" s="106"/>
      <c r="N18" s="41"/>
      <c r="O18" s="106"/>
      <c r="P18" s="105"/>
    </row>
    <row r="19" spans="2:16" ht="15" customHeight="1">
      <c r="B19" s="162"/>
      <c r="C19" s="163"/>
      <c r="D19" s="169"/>
      <c r="E19" s="165"/>
      <c r="F19" s="166"/>
      <c r="G19" s="166"/>
      <c r="H19" s="166"/>
      <c r="I19" s="167"/>
      <c r="J19" s="168"/>
      <c r="K19" s="119">
        <f t="shared" si="0"/>
        <v>0</v>
      </c>
      <c r="L19" s="38"/>
      <c r="M19" s="106"/>
      <c r="N19" s="41"/>
      <c r="O19" s="106"/>
      <c r="P19" s="105"/>
    </row>
    <row r="20" spans="2:16" ht="15" customHeight="1">
      <c r="B20" s="162"/>
      <c r="C20" s="163"/>
      <c r="D20" s="169"/>
      <c r="E20" s="165"/>
      <c r="F20" s="166"/>
      <c r="G20" s="166"/>
      <c r="H20" s="166"/>
      <c r="I20" s="167"/>
      <c r="J20" s="168"/>
      <c r="K20" s="119">
        <f t="shared" si="0"/>
        <v>0</v>
      </c>
      <c r="L20" s="38"/>
      <c r="M20" s="106"/>
      <c r="N20" s="41"/>
      <c r="O20" s="106"/>
      <c r="P20" s="105"/>
    </row>
    <row r="21" spans="2:16" ht="15" customHeight="1">
      <c r="B21" s="162"/>
      <c r="C21" s="163"/>
      <c r="D21" s="169"/>
      <c r="E21" s="165"/>
      <c r="F21" s="166"/>
      <c r="G21" s="166"/>
      <c r="H21" s="166"/>
      <c r="I21" s="167"/>
      <c r="J21" s="168"/>
      <c r="K21" s="119">
        <f t="shared" si="0"/>
        <v>0</v>
      </c>
      <c r="L21" s="38"/>
      <c r="M21" s="106"/>
      <c r="N21" s="41"/>
      <c r="O21" s="106"/>
      <c r="P21" s="105"/>
    </row>
    <row r="22" spans="2:16" ht="15" customHeight="1">
      <c r="B22" s="162"/>
      <c r="C22" s="163"/>
      <c r="D22" s="169"/>
      <c r="E22" s="165"/>
      <c r="F22" s="166"/>
      <c r="G22" s="166"/>
      <c r="H22" s="166"/>
      <c r="I22" s="167"/>
      <c r="J22" s="168"/>
      <c r="K22" s="119">
        <f t="shared" si="0"/>
        <v>0</v>
      </c>
      <c r="L22" s="38"/>
      <c r="M22" s="106"/>
      <c r="N22" s="41"/>
      <c r="O22" s="106"/>
      <c r="P22" s="105"/>
    </row>
    <row r="23" spans="2:16" ht="15" customHeight="1">
      <c r="B23" s="162"/>
      <c r="C23" s="163"/>
      <c r="D23" s="169"/>
      <c r="E23" s="165"/>
      <c r="F23" s="166"/>
      <c r="G23" s="166"/>
      <c r="H23" s="166"/>
      <c r="I23" s="167"/>
      <c r="J23" s="168"/>
      <c r="K23" s="119">
        <f t="shared" si="0"/>
        <v>0</v>
      </c>
      <c r="L23" s="38"/>
      <c r="M23" s="106"/>
      <c r="N23" s="41"/>
      <c r="O23" s="106"/>
      <c r="P23" s="105"/>
    </row>
    <row r="24" spans="2:16" ht="15" customHeight="1">
      <c r="B24" s="162"/>
      <c r="C24" s="163"/>
      <c r="D24" s="169"/>
      <c r="E24" s="165"/>
      <c r="F24" s="166"/>
      <c r="G24" s="166"/>
      <c r="H24" s="166"/>
      <c r="I24" s="167"/>
      <c r="J24" s="168"/>
      <c r="K24" s="119">
        <f t="shared" si="0"/>
        <v>0</v>
      </c>
      <c r="L24" s="38"/>
      <c r="M24" s="106"/>
      <c r="N24" s="41"/>
      <c r="O24" s="106"/>
      <c r="P24" s="105"/>
    </row>
    <row r="25" spans="8:16" ht="15" customHeight="1">
      <c r="H25" s="389" t="s">
        <v>23</v>
      </c>
      <c r="I25" s="389"/>
      <c r="J25" s="390"/>
      <c r="K25" s="390"/>
      <c r="L25" s="17">
        <f>SUM(L8:L24)</f>
        <v>0</v>
      </c>
      <c r="M25" s="106"/>
      <c r="N25" s="41"/>
      <c r="O25" s="106"/>
      <c r="P25" s="105"/>
    </row>
    <row r="26" spans="8:16" ht="12.75">
      <c r="H26" s="389" t="s">
        <v>58</v>
      </c>
      <c r="I26" s="389"/>
      <c r="J26" s="390"/>
      <c r="K26" s="390"/>
      <c r="L26" s="17">
        <f>SUMIF(D9:D24,"=N",L9:L24)</f>
        <v>0</v>
      </c>
      <c r="M26" s="106"/>
      <c r="N26" s="41"/>
      <c r="O26" s="105"/>
      <c r="P26" s="105"/>
    </row>
    <row r="27" spans="8:16" ht="12.75">
      <c r="H27" s="391" t="s">
        <v>59</v>
      </c>
      <c r="I27" s="391"/>
      <c r="J27" s="390"/>
      <c r="K27" s="390"/>
      <c r="L27" s="17">
        <f>SUMIF(D9:D24,"=H",L9:L24)</f>
        <v>0</v>
      </c>
      <c r="M27" s="106"/>
      <c r="N27" s="41"/>
      <c r="O27" s="105"/>
      <c r="P27" s="105"/>
    </row>
    <row r="28" spans="8:16" ht="12.75">
      <c r="H28" s="391" t="s">
        <v>100</v>
      </c>
      <c r="I28" s="391"/>
      <c r="J28" s="392"/>
      <c r="K28" s="392"/>
      <c r="L28" s="17">
        <f>SUMIF(D9:D24,"=Z",L9:L24)</f>
        <v>0</v>
      </c>
      <c r="M28" s="106"/>
      <c r="N28" s="41"/>
      <c r="O28" s="106"/>
      <c r="P28" s="105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0.67" bottom="0.65" header="0.4921259845" footer="0.4921259845"/>
  <pageSetup fitToHeight="1" fitToWidth="1" horizontalDpi="600" verticalDpi="600" orientation="landscape" paperSize="9" scale="8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36">
    <pageSetUpPr fitToPage="1"/>
  </sheetPr>
  <dimension ref="B2:O28"/>
  <sheetViews>
    <sheetView showGridLines="0" workbookViewId="0" topLeftCell="A1">
      <selection activeCell="L13" sqref="L13"/>
    </sheetView>
  </sheetViews>
  <sheetFormatPr defaultColWidth="9.140625" defaultRowHeight="12.75"/>
  <cols>
    <col min="1" max="1" width="2.7109375" style="4" customWidth="1"/>
    <col min="2" max="2" width="16.8515625" style="4" customWidth="1"/>
    <col min="3" max="3" width="61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70</v>
      </c>
      <c r="C2" s="7"/>
      <c r="D2" s="7"/>
      <c r="E2" s="8">
        <f>Sumar!$E$4</f>
        <v>0</v>
      </c>
      <c r="F2" s="8"/>
      <c r="G2" s="8"/>
      <c r="H2" s="8"/>
      <c r="I2" s="8"/>
      <c r="J2" s="8"/>
      <c r="K2" s="1"/>
    </row>
    <row r="3" spans="2:11" ht="12.75">
      <c r="B3" s="7" t="s">
        <v>152</v>
      </c>
      <c r="C3" s="7"/>
      <c r="D3" s="2" t="s">
        <v>78</v>
      </c>
      <c r="E3" s="2">
        <f>Sumar!G1</f>
        <v>0</v>
      </c>
      <c r="F3" s="10" t="s">
        <v>31</v>
      </c>
      <c r="G3" s="2">
        <f>Sumar!I1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171</v>
      </c>
      <c r="C5" s="12"/>
      <c r="D5" s="12"/>
    </row>
    <row r="6" spans="2:11" ht="13.5">
      <c r="B6" s="13"/>
      <c r="C6" s="13"/>
      <c r="D6" s="13"/>
      <c r="K6" s="194" t="s">
        <v>155</v>
      </c>
    </row>
    <row r="7" spans="2:15" ht="76.5">
      <c r="B7" s="15" t="s">
        <v>24</v>
      </c>
      <c r="C7" s="96" t="s">
        <v>84</v>
      </c>
      <c r="D7" s="15" t="s">
        <v>77</v>
      </c>
      <c r="E7" s="15" t="s">
        <v>28</v>
      </c>
      <c r="F7" s="15" t="s">
        <v>99</v>
      </c>
      <c r="G7" s="15" t="s">
        <v>92</v>
      </c>
      <c r="H7" s="15" t="s">
        <v>96</v>
      </c>
      <c r="I7" s="15" t="s">
        <v>86</v>
      </c>
      <c r="J7" s="15" t="s">
        <v>83</v>
      </c>
      <c r="K7" s="14" t="s">
        <v>116</v>
      </c>
      <c r="L7" s="15" t="s">
        <v>76</v>
      </c>
      <c r="M7" s="105"/>
      <c r="N7" s="89"/>
      <c r="O7" s="105"/>
    </row>
    <row r="8" spans="2:15" ht="12" customHeight="1">
      <c r="B8" s="113"/>
      <c r="C8" s="123"/>
      <c r="D8" s="114"/>
      <c r="E8" s="114"/>
      <c r="F8" s="26" t="s">
        <v>115</v>
      </c>
      <c r="G8" s="26" t="s">
        <v>7</v>
      </c>
      <c r="H8" s="26" t="s">
        <v>8</v>
      </c>
      <c r="I8" s="115" t="s">
        <v>9</v>
      </c>
      <c r="J8" s="116" t="s">
        <v>10</v>
      </c>
      <c r="K8" s="117" t="s">
        <v>79</v>
      </c>
      <c r="L8" s="118"/>
      <c r="M8" s="105"/>
      <c r="N8" s="89"/>
      <c r="O8" s="105"/>
    </row>
    <row r="9" spans="2:15" ht="15" customHeight="1">
      <c r="B9" s="162"/>
      <c r="C9" s="163"/>
      <c r="D9" s="164"/>
      <c r="E9" s="165"/>
      <c r="F9" s="166"/>
      <c r="G9" s="166"/>
      <c r="H9" s="166"/>
      <c r="I9" s="167"/>
      <c r="J9" s="168"/>
      <c r="K9" s="119">
        <f>IF(H9&gt;0,F9*I9*J9*G9/H9/100,0)</f>
        <v>0</v>
      </c>
      <c r="L9" s="38"/>
      <c r="M9" s="106"/>
      <c r="N9" s="41"/>
      <c r="O9" s="106"/>
    </row>
    <row r="10" spans="2:15" ht="15" customHeight="1">
      <c r="B10" s="162"/>
      <c r="C10" s="163"/>
      <c r="D10" s="164"/>
      <c r="E10" s="165"/>
      <c r="F10" s="166"/>
      <c r="G10" s="166"/>
      <c r="H10" s="166"/>
      <c r="I10" s="167"/>
      <c r="J10" s="168"/>
      <c r="K10" s="119">
        <f aca="true" t="shared" si="0" ref="K10:K24">IF(H10&gt;0,F10*I10*J10*G10/H10/100,0)</f>
        <v>0</v>
      </c>
      <c r="L10" s="38"/>
      <c r="M10" s="106"/>
      <c r="N10" s="41"/>
      <c r="O10" s="106"/>
    </row>
    <row r="11" spans="2:15" ht="15" customHeight="1">
      <c r="B11" s="162"/>
      <c r="C11" s="163"/>
      <c r="D11" s="164"/>
      <c r="E11" s="165"/>
      <c r="F11" s="166"/>
      <c r="G11" s="166"/>
      <c r="H11" s="166"/>
      <c r="I11" s="167"/>
      <c r="J11" s="168"/>
      <c r="K11" s="119">
        <f t="shared" si="0"/>
        <v>0</v>
      </c>
      <c r="L11" s="38"/>
      <c r="M11" s="106"/>
      <c r="N11" s="41"/>
      <c r="O11" s="106"/>
    </row>
    <row r="12" spans="2:15" ht="15" customHeight="1">
      <c r="B12" s="162"/>
      <c r="C12" s="163"/>
      <c r="D12" s="164"/>
      <c r="E12" s="165"/>
      <c r="F12" s="166"/>
      <c r="G12" s="166"/>
      <c r="H12" s="166"/>
      <c r="I12" s="167"/>
      <c r="J12" s="168"/>
      <c r="K12" s="119">
        <f t="shared" si="0"/>
        <v>0</v>
      </c>
      <c r="L12" s="38"/>
      <c r="M12" s="106"/>
      <c r="N12" s="41"/>
      <c r="O12" s="106"/>
    </row>
    <row r="13" spans="2:15" ht="15" customHeight="1">
      <c r="B13" s="162"/>
      <c r="C13" s="163"/>
      <c r="D13" s="164"/>
      <c r="E13" s="165"/>
      <c r="F13" s="166"/>
      <c r="G13" s="166"/>
      <c r="H13" s="166"/>
      <c r="I13" s="167"/>
      <c r="J13" s="168"/>
      <c r="K13" s="119">
        <f t="shared" si="0"/>
        <v>0</v>
      </c>
      <c r="L13" s="38"/>
      <c r="M13" s="106"/>
      <c r="N13" s="41"/>
      <c r="O13" s="106"/>
    </row>
    <row r="14" spans="2:15" ht="15" customHeight="1">
      <c r="B14" s="162"/>
      <c r="C14" s="163"/>
      <c r="D14" s="164"/>
      <c r="E14" s="165"/>
      <c r="F14" s="166"/>
      <c r="G14" s="166"/>
      <c r="H14" s="166"/>
      <c r="I14" s="167"/>
      <c r="J14" s="168"/>
      <c r="K14" s="119">
        <f t="shared" si="0"/>
        <v>0</v>
      </c>
      <c r="L14" s="38"/>
      <c r="M14" s="106"/>
      <c r="N14" s="41"/>
      <c r="O14" s="106"/>
    </row>
    <row r="15" spans="2:15" ht="15" customHeight="1">
      <c r="B15" s="162"/>
      <c r="C15" s="163"/>
      <c r="D15" s="164"/>
      <c r="E15" s="165"/>
      <c r="F15" s="166"/>
      <c r="G15" s="166"/>
      <c r="H15" s="166"/>
      <c r="I15" s="167"/>
      <c r="J15" s="168"/>
      <c r="K15" s="119">
        <f t="shared" si="0"/>
        <v>0</v>
      </c>
      <c r="L15" s="38"/>
      <c r="M15" s="106"/>
      <c r="N15" s="41"/>
      <c r="O15" s="106"/>
    </row>
    <row r="16" spans="2:15" ht="15" customHeight="1">
      <c r="B16" s="162"/>
      <c r="C16" s="163"/>
      <c r="D16" s="164"/>
      <c r="E16" s="165"/>
      <c r="F16" s="166"/>
      <c r="G16" s="166"/>
      <c r="H16" s="166"/>
      <c r="I16" s="167"/>
      <c r="J16" s="168"/>
      <c r="K16" s="119">
        <f t="shared" si="0"/>
        <v>0</v>
      </c>
      <c r="L16" s="38"/>
      <c r="M16" s="106"/>
      <c r="N16" s="41"/>
      <c r="O16" s="106"/>
    </row>
    <row r="17" spans="2:15" ht="15" customHeight="1">
      <c r="B17" s="162"/>
      <c r="C17" s="163"/>
      <c r="D17" s="164"/>
      <c r="E17" s="165"/>
      <c r="F17" s="166"/>
      <c r="G17" s="166"/>
      <c r="H17" s="166"/>
      <c r="I17" s="167"/>
      <c r="J17" s="168"/>
      <c r="K17" s="119">
        <f t="shared" si="0"/>
        <v>0</v>
      </c>
      <c r="L17" s="38"/>
      <c r="M17" s="106"/>
      <c r="N17" s="41"/>
      <c r="O17" s="106"/>
    </row>
    <row r="18" spans="2:15" ht="15" customHeight="1">
      <c r="B18" s="162"/>
      <c r="C18" s="163"/>
      <c r="D18" s="164"/>
      <c r="E18" s="165"/>
      <c r="F18" s="166"/>
      <c r="G18" s="166"/>
      <c r="H18" s="166"/>
      <c r="I18" s="167"/>
      <c r="J18" s="168"/>
      <c r="K18" s="119">
        <f t="shared" si="0"/>
        <v>0</v>
      </c>
      <c r="L18" s="38"/>
      <c r="M18" s="106"/>
      <c r="N18" s="41"/>
      <c r="O18" s="106"/>
    </row>
    <row r="19" spans="2:15" ht="15" customHeight="1">
      <c r="B19" s="162"/>
      <c r="C19" s="163"/>
      <c r="D19" s="164"/>
      <c r="E19" s="165"/>
      <c r="F19" s="166"/>
      <c r="G19" s="166"/>
      <c r="H19" s="166"/>
      <c r="I19" s="167"/>
      <c r="J19" s="168"/>
      <c r="K19" s="119">
        <f t="shared" si="0"/>
        <v>0</v>
      </c>
      <c r="L19" s="38"/>
      <c r="M19" s="106"/>
      <c r="N19" s="41"/>
      <c r="O19" s="106"/>
    </row>
    <row r="20" spans="2:15" ht="15" customHeight="1">
      <c r="B20" s="162"/>
      <c r="C20" s="163"/>
      <c r="D20" s="164"/>
      <c r="E20" s="165"/>
      <c r="F20" s="166"/>
      <c r="G20" s="166"/>
      <c r="H20" s="166"/>
      <c r="I20" s="167"/>
      <c r="J20" s="168"/>
      <c r="K20" s="119">
        <f t="shared" si="0"/>
        <v>0</v>
      </c>
      <c r="L20" s="38"/>
      <c r="M20" s="106"/>
      <c r="N20" s="41"/>
      <c r="O20" s="106"/>
    </row>
    <row r="21" spans="2:15" ht="15" customHeight="1">
      <c r="B21" s="162"/>
      <c r="C21" s="163"/>
      <c r="D21" s="164"/>
      <c r="E21" s="165"/>
      <c r="F21" s="166"/>
      <c r="G21" s="166"/>
      <c r="H21" s="166"/>
      <c r="I21" s="167"/>
      <c r="J21" s="168"/>
      <c r="K21" s="119">
        <f t="shared" si="0"/>
        <v>0</v>
      </c>
      <c r="L21" s="38"/>
      <c r="M21" s="106"/>
      <c r="N21" s="41"/>
      <c r="O21" s="106"/>
    </row>
    <row r="22" spans="2:15" ht="15" customHeight="1">
      <c r="B22" s="162"/>
      <c r="C22" s="163"/>
      <c r="D22" s="164"/>
      <c r="E22" s="165"/>
      <c r="F22" s="166"/>
      <c r="G22" s="166"/>
      <c r="H22" s="166"/>
      <c r="I22" s="167"/>
      <c r="J22" s="168"/>
      <c r="K22" s="119">
        <f t="shared" si="0"/>
        <v>0</v>
      </c>
      <c r="L22" s="38"/>
      <c r="M22" s="106"/>
      <c r="N22" s="41"/>
      <c r="O22" s="106"/>
    </row>
    <row r="23" spans="2:15" ht="15" customHeight="1">
      <c r="B23" s="162"/>
      <c r="C23" s="163"/>
      <c r="D23" s="164"/>
      <c r="E23" s="165"/>
      <c r="F23" s="166"/>
      <c r="G23" s="166"/>
      <c r="H23" s="166"/>
      <c r="I23" s="167"/>
      <c r="J23" s="168"/>
      <c r="K23" s="119">
        <f t="shared" si="0"/>
        <v>0</v>
      </c>
      <c r="L23" s="38"/>
      <c r="M23" s="106"/>
      <c r="N23" s="41"/>
      <c r="O23" s="106"/>
    </row>
    <row r="24" spans="2:15" ht="15" customHeight="1">
      <c r="B24" s="162"/>
      <c r="C24" s="163"/>
      <c r="D24" s="164"/>
      <c r="E24" s="165"/>
      <c r="F24" s="166"/>
      <c r="G24" s="166"/>
      <c r="H24" s="166"/>
      <c r="I24" s="167"/>
      <c r="J24" s="168"/>
      <c r="K24" s="119">
        <f t="shared" si="0"/>
        <v>0</v>
      </c>
      <c r="L24" s="38"/>
      <c r="M24" s="106"/>
      <c r="N24" s="41"/>
      <c r="O24" s="106"/>
    </row>
    <row r="25" spans="8:15" ht="15" customHeight="1">
      <c r="H25" s="389" t="s">
        <v>23</v>
      </c>
      <c r="I25" s="389"/>
      <c r="J25" s="390"/>
      <c r="K25" s="390"/>
      <c r="L25" s="17">
        <f>SUM(L8:L24)</f>
        <v>0</v>
      </c>
      <c r="M25" s="106"/>
      <c r="N25" s="41"/>
      <c r="O25" s="106"/>
    </row>
    <row r="26" spans="8:15" ht="12.75">
      <c r="H26" s="389" t="s">
        <v>58</v>
      </c>
      <c r="I26" s="389"/>
      <c r="J26" s="390"/>
      <c r="K26" s="390"/>
      <c r="L26" s="17">
        <f>SUMIF(D9:D24,"=N",L9:L24)</f>
        <v>0</v>
      </c>
      <c r="M26" s="106"/>
      <c r="N26" s="41"/>
      <c r="O26" s="105"/>
    </row>
    <row r="27" spans="8:15" ht="12.75">
      <c r="H27" s="391" t="s">
        <v>59</v>
      </c>
      <c r="I27" s="391"/>
      <c r="J27" s="390"/>
      <c r="K27" s="390"/>
      <c r="L27" s="17">
        <f>SUMIF(D9:D24,"=H",L9:L24)</f>
        <v>0</v>
      </c>
      <c r="M27" s="106"/>
      <c r="N27" s="41"/>
      <c r="O27" s="105"/>
    </row>
    <row r="28" spans="8:15" ht="12.75">
      <c r="H28" s="391" t="s">
        <v>100</v>
      </c>
      <c r="I28" s="391"/>
      <c r="J28" s="392"/>
      <c r="K28" s="392"/>
      <c r="L28" s="17">
        <f>SUMIF(D9:D24,"=Z",L9:L24)</f>
        <v>0</v>
      </c>
      <c r="M28" s="106"/>
      <c r="N28" s="41"/>
      <c r="O28" s="106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0.65" bottom="0.64" header="0.4921259845" footer="0.4921259845"/>
  <pageSetup fitToHeight="1" fitToWidth="1" horizontalDpi="600" verticalDpi="600" orientation="landscape" paperSize="9" scale="8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34">
    <pageSetUpPr fitToPage="1"/>
  </sheetPr>
  <dimension ref="B2:J43"/>
  <sheetViews>
    <sheetView showGridLines="0" workbookViewId="0" topLeftCell="A1">
      <selection activeCell="C12" sqref="C12:D12"/>
    </sheetView>
  </sheetViews>
  <sheetFormatPr defaultColWidth="9.140625" defaultRowHeight="12.75"/>
  <cols>
    <col min="1" max="1" width="2.57421875" style="4" customWidth="1"/>
    <col min="2" max="2" width="5.7109375" style="4" customWidth="1"/>
    <col min="3" max="3" width="20.7109375" style="4" customWidth="1"/>
    <col min="4" max="4" width="30.57421875" style="4" customWidth="1"/>
    <col min="5" max="8" width="16.8515625" style="4" customWidth="1"/>
    <col min="9" max="9" width="11.7109375" style="5" customWidth="1"/>
    <col min="10" max="10" width="11.7109375" style="6" customWidth="1"/>
    <col min="11" max="16384" width="9.140625" style="4" customWidth="1"/>
  </cols>
  <sheetData>
    <row r="2" spans="2:8" ht="12.75">
      <c r="B2" s="7" t="s">
        <v>70</v>
      </c>
      <c r="C2" s="7"/>
      <c r="D2" s="8">
        <f>Sumar!$E$4</f>
        <v>0</v>
      </c>
      <c r="E2" s="8"/>
      <c r="F2" s="8"/>
      <c r="G2" s="8"/>
      <c r="H2" s="1"/>
    </row>
    <row r="3" spans="2:8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</row>
    <row r="4" spans="2:8" ht="6" customHeight="1">
      <c r="B4" s="7"/>
      <c r="C4" s="7"/>
      <c r="D4" s="1"/>
      <c r="E4" s="1"/>
      <c r="F4" s="1"/>
      <c r="G4" s="1"/>
      <c r="H4" s="1"/>
    </row>
    <row r="5" spans="2:8" ht="16.5" customHeight="1" thickBot="1">
      <c r="B5" s="90" t="s">
        <v>74</v>
      </c>
      <c r="C5" s="91"/>
      <c r="D5" s="88"/>
      <c r="H5" s="195" t="s">
        <v>139</v>
      </c>
    </row>
    <row r="6" spans="2:10" ht="0.75" customHeight="1" hidden="1" thickBot="1">
      <c r="B6" s="13"/>
      <c r="C6" s="13"/>
      <c r="I6" s="13" t="s">
        <v>71</v>
      </c>
      <c r="J6" s="13"/>
    </row>
    <row r="7" spans="2:10" ht="51.75" customHeight="1" thickBot="1">
      <c r="B7" s="51" t="s">
        <v>5</v>
      </c>
      <c r="C7" s="405" t="s">
        <v>73</v>
      </c>
      <c r="D7" s="406"/>
      <c r="E7" s="52" t="s">
        <v>194</v>
      </c>
      <c r="F7" s="51" t="s">
        <v>195</v>
      </c>
      <c r="G7" s="51" t="s">
        <v>196</v>
      </c>
      <c r="H7" s="51" t="s">
        <v>177</v>
      </c>
      <c r="I7" s="4"/>
      <c r="J7" s="4"/>
    </row>
    <row r="8" spans="2:10" ht="14.25" customHeight="1" thickBot="1">
      <c r="B8" s="53" t="s">
        <v>7</v>
      </c>
      <c r="C8" s="411" t="s">
        <v>8</v>
      </c>
      <c r="D8" s="406"/>
      <c r="E8" s="51" t="s">
        <v>9</v>
      </c>
      <c r="F8" s="51" t="s">
        <v>11</v>
      </c>
      <c r="G8" s="51" t="s">
        <v>12</v>
      </c>
      <c r="H8" s="51" t="s">
        <v>14</v>
      </c>
      <c r="I8" s="4"/>
      <c r="J8" s="4"/>
    </row>
    <row r="9" spans="2:10" ht="15" customHeight="1" thickBot="1">
      <c r="B9" s="103">
        <v>1</v>
      </c>
      <c r="C9" s="407" t="s">
        <v>75</v>
      </c>
      <c r="D9" s="408"/>
      <c r="E9" s="55">
        <f>E10+E11</f>
        <v>0</v>
      </c>
      <c r="F9" s="55">
        <f>F10+F11</f>
        <v>0</v>
      </c>
      <c r="G9" s="55">
        <f>E9-F9</f>
        <v>0</v>
      </c>
      <c r="H9" s="55">
        <f>H10+H11</f>
        <v>0</v>
      </c>
      <c r="I9" s="4"/>
      <c r="J9" s="4"/>
    </row>
    <row r="10" spans="2:10" ht="15" customHeight="1">
      <c r="B10" s="98">
        <v>2</v>
      </c>
      <c r="C10" s="409" t="s">
        <v>97</v>
      </c>
      <c r="D10" s="410"/>
      <c r="E10" s="94">
        <f>Sumar!G23</f>
        <v>0</v>
      </c>
      <c r="F10" s="94">
        <f>Sumar!J23</f>
        <v>0</v>
      </c>
      <c r="G10" s="94">
        <f>E10-F10</f>
        <v>0</v>
      </c>
      <c r="H10" s="94">
        <f>G10</f>
        <v>0</v>
      </c>
      <c r="I10" s="4"/>
      <c r="J10" s="4"/>
    </row>
    <row r="11" spans="2:10" ht="15" customHeight="1" thickBot="1">
      <c r="B11" s="99">
        <v>3</v>
      </c>
      <c r="C11" s="403" t="s">
        <v>178</v>
      </c>
      <c r="D11" s="404"/>
      <c r="E11" s="94">
        <f>Sumar!G24</f>
        <v>0</v>
      </c>
      <c r="F11" s="54">
        <f>Sumar!J24</f>
        <v>0</v>
      </c>
      <c r="G11" s="54">
        <f>E11-F11</f>
        <v>0</v>
      </c>
      <c r="H11" s="54">
        <f>G11</f>
        <v>0</v>
      </c>
      <c r="I11" s="4"/>
      <c r="J11" s="4"/>
    </row>
    <row r="12" spans="2:10" ht="15" customHeight="1" thickBot="1">
      <c r="B12" s="103">
        <v>4</v>
      </c>
      <c r="C12" s="395" t="s">
        <v>184</v>
      </c>
      <c r="D12" s="396"/>
      <c r="E12" s="55">
        <f>E14+E13</f>
        <v>0</v>
      </c>
      <c r="F12" s="55">
        <f>F13+F14</f>
        <v>0</v>
      </c>
      <c r="G12" s="55">
        <f>E12-F12</f>
        <v>0</v>
      </c>
      <c r="H12" s="55">
        <f>H13+H14</f>
        <v>0</v>
      </c>
      <c r="I12" s="4"/>
      <c r="J12" s="4"/>
    </row>
    <row r="13" spans="2:10" ht="15" customHeight="1">
      <c r="B13" s="98">
        <v>5</v>
      </c>
      <c r="C13" s="397" t="s">
        <v>97</v>
      </c>
      <c r="D13" s="398"/>
      <c r="E13" s="235"/>
      <c r="F13" s="235"/>
      <c r="G13" s="94">
        <f>E13-F13</f>
        <v>0</v>
      </c>
      <c r="H13" s="94">
        <f>G13</f>
        <v>0</v>
      </c>
      <c r="I13" s="4"/>
      <c r="J13" s="4"/>
    </row>
    <row r="14" spans="2:10" ht="15" customHeight="1" thickBot="1">
      <c r="B14" s="97">
        <v>6</v>
      </c>
      <c r="C14" s="403" t="s">
        <v>178</v>
      </c>
      <c r="D14" s="404"/>
      <c r="E14" s="235"/>
      <c r="F14" s="235"/>
      <c r="G14" s="54">
        <f>E14-F14</f>
        <v>0</v>
      </c>
      <c r="H14" s="92">
        <f>G14</f>
        <v>0</v>
      </c>
      <c r="I14" s="4"/>
      <c r="J14" s="4"/>
    </row>
    <row r="15" spans="2:10" ht="15" customHeight="1" thickBot="1">
      <c r="B15" s="103">
        <v>7</v>
      </c>
      <c r="C15" s="395" t="s">
        <v>184</v>
      </c>
      <c r="D15" s="396"/>
      <c r="E15" s="55">
        <f>E16+E17</f>
        <v>0</v>
      </c>
      <c r="F15" s="55">
        <f>F16+F17</f>
        <v>0</v>
      </c>
      <c r="G15" s="55">
        <f>E15-F15</f>
        <v>0</v>
      </c>
      <c r="H15" s="55">
        <f>H16+H17</f>
        <v>0</v>
      </c>
      <c r="I15" s="4"/>
      <c r="J15" s="4"/>
    </row>
    <row r="16" spans="2:10" ht="15" customHeight="1">
      <c r="B16" s="98">
        <v>8</v>
      </c>
      <c r="C16" s="397" t="s">
        <v>97</v>
      </c>
      <c r="D16" s="398"/>
      <c r="E16" s="235"/>
      <c r="F16" s="235"/>
      <c r="G16" s="94">
        <f>E16-F16</f>
        <v>0</v>
      </c>
      <c r="H16" s="94">
        <f>G16</f>
        <v>0</v>
      </c>
      <c r="I16" s="4"/>
      <c r="J16" s="4"/>
    </row>
    <row r="17" spans="2:10" ht="15" customHeight="1" thickBot="1">
      <c r="B17" s="97">
        <v>9</v>
      </c>
      <c r="C17" s="403" t="s">
        <v>178</v>
      </c>
      <c r="D17" s="404"/>
      <c r="E17" s="235"/>
      <c r="F17" s="235"/>
      <c r="G17" s="54">
        <f>E17-F17</f>
        <v>0</v>
      </c>
      <c r="H17" s="92">
        <f>G17</f>
        <v>0</v>
      </c>
      <c r="I17" s="4"/>
      <c r="J17" s="4"/>
    </row>
    <row r="18" spans="2:10" ht="15" customHeight="1" thickBot="1">
      <c r="B18" s="103">
        <v>10</v>
      </c>
      <c r="C18" s="395" t="s">
        <v>184</v>
      </c>
      <c r="D18" s="396"/>
      <c r="E18" s="55">
        <f>E19+E20</f>
        <v>0</v>
      </c>
      <c r="F18" s="55">
        <f>F19+F20</f>
        <v>0</v>
      </c>
      <c r="G18" s="55">
        <f>E18-F18</f>
        <v>0</v>
      </c>
      <c r="H18" s="55">
        <f>H19+H20</f>
        <v>0</v>
      </c>
      <c r="I18" s="4"/>
      <c r="J18" s="4"/>
    </row>
    <row r="19" spans="2:10" ht="15" customHeight="1">
      <c r="B19" s="98">
        <v>11</v>
      </c>
      <c r="C19" s="397" t="s">
        <v>97</v>
      </c>
      <c r="D19" s="398"/>
      <c r="E19" s="235"/>
      <c r="F19" s="235"/>
      <c r="G19" s="94">
        <f>E19-F19</f>
        <v>0</v>
      </c>
      <c r="H19" s="94">
        <f>G19</f>
        <v>0</v>
      </c>
      <c r="I19" s="4"/>
      <c r="J19" s="4"/>
    </row>
    <row r="20" spans="2:10" ht="15" customHeight="1" thickBot="1">
      <c r="B20" s="97">
        <v>12</v>
      </c>
      <c r="C20" s="403" t="s">
        <v>178</v>
      </c>
      <c r="D20" s="404"/>
      <c r="E20" s="235"/>
      <c r="F20" s="235"/>
      <c r="G20" s="54">
        <f>E20-F20</f>
        <v>0</v>
      </c>
      <c r="H20" s="92">
        <f>G20</f>
        <v>0</v>
      </c>
      <c r="I20" s="4"/>
      <c r="J20" s="4"/>
    </row>
    <row r="21" spans="2:10" ht="15" customHeight="1" thickBot="1">
      <c r="B21" s="103">
        <v>13</v>
      </c>
      <c r="C21" s="395" t="s">
        <v>184</v>
      </c>
      <c r="D21" s="396"/>
      <c r="E21" s="55">
        <f>E22+E23</f>
        <v>0</v>
      </c>
      <c r="F21" s="120">
        <f>F22+F23</f>
        <v>0</v>
      </c>
      <c r="G21" s="120">
        <f>E21-F21</f>
        <v>0</v>
      </c>
      <c r="H21" s="55">
        <f>H22+H23</f>
        <v>0</v>
      </c>
      <c r="I21" s="4"/>
      <c r="J21" s="4"/>
    </row>
    <row r="22" spans="2:10" ht="15" customHeight="1">
      <c r="B22" s="98">
        <v>14</v>
      </c>
      <c r="C22" s="397" t="s">
        <v>140</v>
      </c>
      <c r="D22" s="398"/>
      <c r="E22" s="235"/>
      <c r="F22" s="235"/>
      <c r="G22" s="94">
        <f>E22-F22</f>
        <v>0</v>
      </c>
      <c r="H22" s="94">
        <f>G22</f>
        <v>0</v>
      </c>
      <c r="I22" s="4"/>
      <c r="J22" s="4"/>
    </row>
    <row r="23" spans="2:10" ht="15" customHeight="1" thickBot="1">
      <c r="B23" s="97">
        <v>15</v>
      </c>
      <c r="C23" s="403" t="s">
        <v>178</v>
      </c>
      <c r="D23" s="404"/>
      <c r="E23" s="235"/>
      <c r="F23" s="235"/>
      <c r="G23" s="54">
        <f>E23-F23</f>
        <v>0</v>
      </c>
      <c r="H23" s="92">
        <f>G23</f>
        <v>0</v>
      </c>
      <c r="I23" s="4"/>
      <c r="J23" s="4"/>
    </row>
    <row r="24" spans="2:10" ht="15" customHeight="1" thickBot="1">
      <c r="B24" s="103">
        <v>16</v>
      </c>
      <c r="C24" s="395" t="s">
        <v>184</v>
      </c>
      <c r="D24" s="396"/>
      <c r="E24" s="55">
        <f>E25+E26</f>
        <v>0</v>
      </c>
      <c r="F24" s="120">
        <f>F25+F26</f>
        <v>0</v>
      </c>
      <c r="G24" s="120">
        <f>E24-F24</f>
        <v>0</v>
      </c>
      <c r="H24" s="55">
        <f>H25+H26</f>
        <v>0</v>
      </c>
      <c r="I24" s="4"/>
      <c r="J24" s="4"/>
    </row>
    <row r="25" spans="2:10" ht="15" customHeight="1">
      <c r="B25" s="98">
        <v>17</v>
      </c>
      <c r="C25" s="397" t="s">
        <v>140</v>
      </c>
      <c r="D25" s="398"/>
      <c r="E25" s="235"/>
      <c r="F25" s="235"/>
      <c r="G25" s="94">
        <f>E25-F25</f>
        <v>0</v>
      </c>
      <c r="H25" s="94">
        <f>G25</f>
        <v>0</v>
      </c>
      <c r="I25" s="4"/>
      <c r="J25" s="4"/>
    </row>
    <row r="26" spans="2:10" ht="15" customHeight="1" thickBot="1">
      <c r="B26" s="97">
        <v>18</v>
      </c>
      <c r="C26" s="403" t="s">
        <v>178</v>
      </c>
      <c r="D26" s="404"/>
      <c r="E26" s="235"/>
      <c r="F26" s="235"/>
      <c r="G26" s="54">
        <f>E26-F26</f>
        <v>0</v>
      </c>
      <c r="H26" s="92">
        <f>G26</f>
        <v>0</v>
      </c>
      <c r="I26" s="4"/>
      <c r="J26" s="4"/>
    </row>
    <row r="27" spans="2:10" ht="15" customHeight="1" thickBot="1">
      <c r="B27" s="103">
        <v>19</v>
      </c>
      <c r="C27" s="395" t="s">
        <v>184</v>
      </c>
      <c r="D27" s="396"/>
      <c r="E27" s="55">
        <f>E28+E29</f>
        <v>0</v>
      </c>
      <c r="F27" s="120">
        <f>F28+F29</f>
        <v>0</v>
      </c>
      <c r="G27" s="55">
        <f>E27-F27</f>
        <v>0</v>
      </c>
      <c r="H27" s="55">
        <f>H28+H29</f>
        <v>0</v>
      </c>
      <c r="I27" s="4"/>
      <c r="J27" s="4"/>
    </row>
    <row r="28" spans="2:10" ht="15" customHeight="1">
      <c r="B28" s="98">
        <v>20</v>
      </c>
      <c r="C28" s="397" t="s">
        <v>97</v>
      </c>
      <c r="D28" s="398"/>
      <c r="E28" s="235"/>
      <c r="F28" s="241"/>
      <c r="G28" s="94">
        <f>E28-F28</f>
        <v>0</v>
      </c>
      <c r="H28" s="92">
        <f>G28</f>
        <v>0</v>
      </c>
      <c r="I28" s="4"/>
      <c r="J28" s="4"/>
    </row>
    <row r="29" spans="2:10" ht="15" customHeight="1" thickBot="1">
      <c r="B29" s="110">
        <v>21</v>
      </c>
      <c r="C29" s="403" t="s">
        <v>178</v>
      </c>
      <c r="D29" s="404"/>
      <c r="E29" s="235"/>
      <c r="F29" s="241"/>
      <c r="G29" s="54">
        <f>E29-F29</f>
        <v>0</v>
      </c>
      <c r="H29" s="92">
        <f>G29</f>
        <v>0</v>
      </c>
      <c r="I29" s="4"/>
      <c r="J29" s="4"/>
    </row>
    <row r="30" spans="2:10" ht="15" customHeight="1" thickBot="1">
      <c r="B30" s="103">
        <v>22</v>
      </c>
      <c r="C30" s="395" t="s">
        <v>184</v>
      </c>
      <c r="D30" s="396"/>
      <c r="E30" s="55">
        <f>E31+E32</f>
        <v>0</v>
      </c>
      <c r="F30" s="120">
        <f>F31+F32</f>
        <v>0</v>
      </c>
      <c r="G30" s="93">
        <f>E30-F30</f>
        <v>0</v>
      </c>
      <c r="H30" s="55">
        <f>H31+H32</f>
        <v>0</v>
      </c>
      <c r="I30" s="4"/>
      <c r="J30" s="4"/>
    </row>
    <row r="31" spans="2:10" ht="15" customHeight="1">
      <c r="B31" s="98">
        <v>23</v>
      </c>
      <c r="C31" s="397" t="s">
        <v>140</v>
      </c>
      <c r="D31" s="398"/>
      <c r="E31" s="235"/>
      <c r="F31" s="235"/>
      <c r="G31" s="94">
        <f>E31-F31</f>
        <v>0</v>
      </c>
      <c r="H31" s="94">
        <f>G31</f>
        <v>0</v>
      </c>
      <c r="I31" s="4"/>
      <c r="J31" s="4"/>
    </row>
    <row r="32" spans="2:10" ht="15" customHeight="1" thickBot="1">
      <c r="B32" s="97">
        <v>24</v>
      </c>
      <c r="C32" s="403" t="s">
        <v>178</v>
      </c>
      <c r="D32" s="404"/>
      <c r="E32" s="235"/>
      <c r="F32" s="235"/>
      <c r="G32" s="54">
        <f>E32-F32</f>
        <v>0</v>
      </c>
      <c r="H32" s="92">
        <f>G32</f>
        <v>0</v>
      </c>
      <c r="I32" s="4"/>
      <c r="J32" s="4"/>
    </row>
    <row r="33" spans="2:10" ht="15" customHeight="1" thickBot="1">
      <c r="B33" s="111">
        <v>25</v>
      </c>
      <c r="C33" s="393" t="s">
        <v>185</v>
      </c>
      <c r="D33" s="394"/>
      <c r="E33" s="55">
        <f>E34+E35</f>
        <v>0</v>
      </c>
      <c r="F33" s="120">
        <f>F34+F35</f>
        <v>0</v>
      </c>
      <c r="G33" s="120">
        <f>E33-F33</f>
        <v>0</v>
      </c>
      <c r="H33" s="55">
        <f>H34+H35</f>
        <v>0</v>
      </c>
      <c r="I33" s="4"/>
      <c r="J33" s="4"/>
    </row>
    <row r="34" spans="2:10" ht="15" customHeight="1">
      <c r="B34" s="112">
        <v>26</v>
      </c>
      <c r="C34" s="397" t="s">
        <v>97</v>
      </c>
      <c r="D34" s="398"/>
      <c r="E34" s="94">
        <f>E10-E13-E16-E19-E22-E25-E28-E31</f>
        <v>0</v>
      </c>
      <c r="F34" s="94">
        <f>F10-F13-F16-F19-F22-F25-F28-F31</f>
        <v>0</v>
      </c>
      <c r="G34" s="94">
        <f>G10-G13-G16-G19-G22-G25-G28-G31</f>
        <v>0</v>
      </c>
      <c r="H34" s="94">
        <f>G34</f>
        <v>0</v>
      </c>
      <c r="I34" s="4"/>
      <c r="J34" s="4"/>
    </row>
    <row r="35" spans="2:10" ht="15" customHeight="1" thickBot="1">
      <c r="B35" s="110">
        <v>27</v>
      </c>
      <c r="C35" s="400" t="s">
        <v>178</v>
      </c>
      <c r="D35" s="401"/>
      <c r="E35" s="236">
        <f>E11-E14-E17-E20-E23-E26-E29-E32</f>
        <v>0</v>
      </c>
      <c r="F35" s="236">
        <f>F11-F14-F17-F20-F23-F26-F29-F32</f>
        <v>0</v>
      </c>
      <c r="G35" s="236">
        <f>E35-F35</f>
        <v>0</v>
      </c>
      <c r="H35" s="236">
        <f>G35</f>
        <v>0</v>
      </c>
      <c r="I35" s="4"/>
      <c r="J35" s="4"/>
    </row>
    <row r="36" spans="2:10" ht="15" customHeight="1">
      <c r="B36" s="261">
        <v>28</v>
      </c>
      <c r="C36" s="402" t="s">
        <v>182</v>
      </c>
      <c r="D36" s="402"/>
      <c r="E36" s="254">
        <f aca="true" t="shared" si="0" ref="E36:H37">E13+E16+E19+E22+E28+E34+E25+E31</f>
        <v>0</v>
      </c>
      <c r="F36" s="255">
        <f t="shared" si="0"/>
        <v>0</v>
      </c>
      <c r="G36" s="254">
        <f t="shared" si="0"/>
        <v>0</v>
      </c>
      <c r="H36" s="254">
        <f t="shared" si="0"/>
        <v>0</v>
      </c>
      <c r="I36" s="4"/>
      <c r="J36" s="4"/>
    </row>
    <row r="37" spans="2:10" ht="15" customHeight="1" thickBot="1">
      <c r="B37" s="262">
        <v>29</v>
      </c>
      <c r="C37" s="399" t="s">
        <v>183</v>
      </c>
      <c r="D37" s="399"/>
      <c r="E37" s="256">
        <f t="shared" si="0"/>
        <v>0</v>
      </c>
      <c r="F37" s="257">
        <f t="shared" si="0"/>
        <v>0</v>
      </c>
      <c r="G37" s="256">
        <f t="shared" si="0"/>
        <v>0</v>
      </c>
      <c r="H37" s="256">
        <f t="shared" si="0"/>
        <v>0</v>
      </c>
      <c r="I37" s="4"/>
      <c r="J37" s="4"/>
    </row>
    <row r="38" spans="2:10" ht="15" customHeight="1" thickBot="1">
      <c r="B38" s="263">
        <v>30</v>
      </c>
      <c r="C38" s="414" t="s">
        <v>98</v>
      </c>
      <c r="D38" s="415"/>
      <c r="E38" s="252">
        <f>E36+E37</f>
        <v>0</v>
      </c>
      <c r="F38" s="253">
        <f>F36+F37</f>
        <v>0</v>
      </c>
      <c r="G38" s="252">
        <f>G36+G37</f>
        <v>0</v>
      </c>
      <c r="H38" s="252">
        <f>H36+H37</f>
        <v>0</v>
      </c>
      <c r="I38" s="258"/>
      <c r="J38" s="4"/>
    </row>
    <row r="39" spans="7:10" ht="15" customHeight="1">
      <c r="G39" s="56"/>
      <c r="H39" s="412"/>
      <c r="I39" s="413"/>
      <c r="J39" s="18"/>
    </row>
    <row r="40" spans="2:10" s="105" customFormat="1" ht="12.75">
      <c r="B40" s="105" t="s">
        <v>176</v>
      </c>
      <c r="G40" s="365"/>
      <c r="H40" s="366"/>
      <c r="I40" s="366"/>
      <c r="J40" s="18"/>
    </row>
    <row r="41" spans="7:10" ht="12.75">
      <c r="G41" s="365"/>
      <c r="H41" s="366"/>
      <c r="I41" s="366"/>
      <c r="J41" s="18"/>
    </row>
    <row r="42" spans="7:10" ht="12.75">
      <c r="G42" s="365"/>
      <c r="H42" s="366"/>
      <c r="I42" s="366"/>
      <c r="J42" s="18"/>
    </row>
    <row r="43" spans="7:10" ht="12.75">
      <c r="G43" s="367"/>
      <c r="H43" s="368"/>
      <c r="I43" s="368"/>
      <c r="J43" s="41"/>
    </row>
  </sheetData>
  <sheetProtection password="CB9D" sheet="1" objects="1" scenarios="1" selectLockedCells="1"/>
  <mergeCells count="37">
    <mergeCell ref="G43:I43"/>
    <mergeCell ref="G40:I40"/>
    <mergeCell ref="G41:I41"/>
    <mergeCell ref="C12:D12"/>
    <mergeCell ref="C13:D13"/>
    <mergeCell ref="C38:D38"/>
    <mergeCell ref="C21:D21"/>
    <mergeCell ref="C22:D22"/>
    <mergeCell ref="C23:D23"/>
    <mergeCell ref="C27:D27"/>
    <mergeCell ref="G42:I42"/>
    <mergeCell ref="H39:I39"/>
    <mergeCell ref="C16:D16"/>
    <mergeCell ref="C17:D17"/>
    <mergeCell ref="C18:D18"/>
    <mergeCell ref="C19:D19"/>
    <mergeCell ref="C20:D20"/>
    <mergeCell ref="C30:D30"/>
    <mergeCell ref="C31:D31"/>
    <mergeCell ref="C32:D32"/>
    <mergeCell ref="C11:D11"/>
    <mergeCell ref="C14:D14"/>
    <mergeCell ref="C15:D15"/>
    <mergeCell ref="C7:D7"/>
    <mergeCell ref="C9:D9"/>
    <mergeCell ref="C10:D10"/>
    <mergeCell ref="C8:D8"/>
    <mergeCell ref="C33:D33"/>
    <mergeCell ref="C24:D24"/>
    <mergeCell ref="C25:D25"/>
    <mergeCell ref="C37:D37"/>
    <mergeCell ref="C34:D34"/>
    <mergeCell ref="C35:D35"/>
    <mergeCell ref="C36:D36"/>
    <mergeCell ref="C28:D28"/>
    <mergeCell ref="C29:D29"/>
    <mergeCell ref="C26:D26"/>
  </mergeCells>
  <printOptions/>
  <pageMargins left="0.7874015748031497" right="0.7874015748031497" top="0.66" bottom="0.3937007874015748" header="0.5118110236220472" footer="0.5118110236220472"/>
  <pageSetup fitToHeight="1" fitToWidth="1" horizontalDpi="600" verticalDpi="600" orientation="landscape" paperSize="9" scale="76" r:id="rId2"/>
  <ignoredErrors>
    <ignoredError sqref="G9" formula="1"/>
    <ignoredError sqref="F10:F11 E10:E11 G10 G13 G16 G19 G22 G25 G28 G31 F34:G34 E34:E35 F35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13">
    <pageSetUpPr fitToPage="1"/>
  </sheetPr>
  <dimension ref="B1:J15"/>
  <sheetViews>
    <sheetView showGridLines="0" workbookViewId="0" topLeftCell="A1">
      <selection activeCell="I11" sqref="I11"/>
    </sheetView>
  </sheetViews>
  <sheetFormatPr defaultColWidth="9.140625" defaultRowHeight="12.75"/>
  <cols>
    <col min="1" max="1" width="2.7109375" style="4" customWidth="1"/>
    <col min="2" max="2" width="18.57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19.28125" style="4" customWidth="1"/>
    <col min="8" max="8" width="14.7109375" style="5" customWidth="1"/>
    <col min="9" max="9" width="16.7109375" style="6" bestFit="1" customWidth="1"/>
    <col min="10" max="10" width="7.421875" style="4" customWidth="1"/>
    <col min="11" max="16384" width="9.140625" style="4" customWidth="1"/>
  </cols>
  <sheetData>
    <row r="1" spans="2:7" ht="12.75">
      <c r="B1" s="7" t="s">
        <v>70</v>
      </c>
      <c r="C1" s="8">
        <f>Sumar!$E$4</f>
        <v>0</v>
      </c>
      <c r="D1" s="8"/>
      <c r="E1" s="8"/>
      <c r="F1" s="8"/>
      <c r="G1" s="8"/>
    </row>
    <row r="2" spans="2:7" ht="12.75">
      <c r="B2" s="7" t="s">
        <v>22</v>
      </c>
      <c r="C2" s="2">
        <f>Sumar!G1</f>
        <v>0</v>
      </c>
      <c r="D2" s="10" t="s">
        <v>29</v>
      </c>
      <c r="E2" s="2">
        <f>Sumar!I1</f>
        <v>0</v>
      </c>
      <c r="F2" s="2"/>
      <c r="G2" s="1"/>
    </row>
    <row r="3" spans="2:7" ht="12.75" customHeight="1">
      <c r="B3" s="7"/>
      <c r="C3" s="1"/>
      <c r="D3" s="1"/>
      <c r="E3" s="1"/>
      <c r="F3" s="1"/>
      <c r="G3" s="1"/>
    </row>
    <row r="4" ht="18">
      <c r="B4" s="128" t="s">
        <v>174</v>
      </c>
    </row>
    <row r="5" spans="2:9" ht="13.5">
      <c r="B5" s="13"/>
      <c r="I5" s="194" t="s">
        <v>139</v>
      </c>
    </row>
    <row r="6" spans="2:9" ht="15" customHeight="1">
      <c r="B6" s="341" t="s">
        <v>108</v>
      </c>
      <c r="C6" s="387"/>
      <c r="D6" s="387"/>
      <c r="E6" s="387"/>
      <c r="F6" s="387"/>
      <c r="G6" s="387"/>
      <c r="H6" s="388"/>
      <c r="I6" s="16" t="s">
        <v>26</v>
      </c>
    </row>
    <row r="7" spans="2:10" ht="15" customHeight="1">
      <c r="B7" s="416" t="s">
        <v>120</v>
      </c>
      <c r="C7" s="417"/>
      <c r="D7" s="417"/>
      <c r="E7" s="417"/>
      <c r="F7" s="417"/>
      <c r="G7" s="417"/>
      <c r="H7" s="418"/>
      <c r="I7" s="38"/>
      <c r="J7" s="4">
        <f>RIGHT(H7)</f>
      </c>
    </row>
    <row r="8" spans="2:9" ht="15" customHeight="1">
      <c r="B8" s="125" t="s">
        <v>109</v>
      </c>
      <c r="C8" s="126"/>
      <c r="D8" s="126"/>
      <c r="E8" s="126"/>
      <c r="F8" s="126"/>
      <c r="G8" s="126"/>
      <c r="H8" s="127"/>
      <c r="I8" s="38"/>
    </row>
    <row r="9" spans="2:9" s="105" customFormat="1" ht="15" customHeight="1">
      <c r="B9" s="125" t="s">
        <v>156</v>
      </c>
      <c r="C9" s="126"/>
      <c r="D9" s="126"/>
      <c r="E9" s="126"/>
      <c r="F9" s="126"/>
      <c r="G9" s="126"/>
      <c r="H9" s="127"/>
      <c r="I9" s="38"/>
    </row>
    <row r="10" spans="2:9" ht="15" customHeight="1">
      <c r="B10" s="125" t="s">
        <v>124</v>
      </c>
      <c r="C10" s="126"/>
      <c r="D10" s="126"/>
      <c r="E10" s="126"/>
      <c r="F10" s="126"/>
      <c r="G10" s="126"/>
      <c r="H10" s="127"/>
      <c r="I10" s="38"/>
    </row>
    <row r="11" spans="2:9" ht="15" customHeight="1">
      <c r="B11" s="125" t="s">
        <v>110</v>
      </c>
      <c r="C11" s="126"/>
      <c r="D11" s="126"/>
      <c r="E11" s="126"/>
      <c r="F11" s="126"/>
      <c r="G11" s="126"/>
      <c r="H11" s="127"/>
      <c r="I11" s="38"/>
    </row>
    <row r="12" spans="8:9" ht="12.75">
      <c r="H12" s="25" t="s">
        <v>23</v>
      </c>
      <c r="I12" s="17">
        <f>I7+I8+I11</f>
        <v>0</v>
      </c>
    </row>
    <row r="14" ht="12.75">
      <c r="B14" s="4" t="s">
        <v>189</v>
      </c>
    </row>
    <row r="15" ht="12.75">
      <c r="B15" s="4" t="s">
        <v>190</v>
      </c>
    </row>
  </sheetData>
  <sheetProtection password="CB9D" sheet="1" objects="1" scenarios="1" selectLockedCells="1"/>
  <mergeCells count="2">
    <mergeCell ref="B6:H6"/>
    <mergeCell ref="B7:H7"/>
  </mergeCells>
  <printOptions/>
  <pageMargins left="0.75" right="0.75" top="0.72" bottom="1" header="0.4921259845" footer="0.4921259845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árok15">
    <pageSetUpPr fitToPage="1"/>
  </sheetPr>
  <dimension ref="B1:J15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2.7109375" style="4" customWidth="1"/>
    <col min="2" max="2" width="18.57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19.28125" style="4" customWidth="1"/>
    <col min="8" max="8" width="14.7109375" style="5" customWidth="1"/>
    <col min="9" max="9" width="16.7109375" style="6" bestFit="1" customWidth="1"/>
    <col min="10" max="10" width="7.421875" style="4" customWidth="1"/>
    <col min="11" max="16384" width="9.140625" style="4" customWidth="1"/>
  </cols>
  <sheetData>
    <row r="1" spans="2:7" ht="12.75">
      <c r="B1" s="7" t="s">
        <v>70</v>
      </c>
      <c r="C1" s="8">
        <f>Sumar!$E$4</f>
        <v>0</v>
      </c>
      <c r="D1" s="8"/>
      <c r="E1" s="8"/>
      <c r="F1" s="8"/>
      <c r="G1" s="8"/>
    </row>
    <row r="2" spans="2:7" ht="12.75">
      <c r="B2" s="7" t="s">
        <v>22</v>
      </c>
      <c r="C2" s="2">
        <f>Sumar!G1</f>
        <v>0</v>
      </c>
      <c r="D2" s="10" t="s">
        <v>29</v>
      </c>
      <c r="E2" s="2">
        <f>Sumar!I1</f>
        <v>0</v>
      </c>
      <c r="F2" s="2"/>
      <c r="G2" s="1"/>
    </row>
    <row r="3" spans="2:7" ht="12.75" customHeight="1">
      <c r="B3" s="7"/>
      <c r="C3" s="1"/>
      <c r="D3" s="1"/>
      <c r="E3" s="1"/>
      <c r="F3" s="1"/>
      <c r="G3" s="1"/>
    </row>
    <row r="4" ht="18">
      <c r="B4" s="128" t="s">
        <v>175</v>
      </c>
    </row>
    <row r="5" spans="2:9" ht="13.5">
      <c r="B5" s="13"/>
      <c r="I5" s="194" t="s">
        <v>139</v>
      </c>
    </row>
    <row r="6" spans="2:9" ht="15" customHeight="1">
      <c r="B6" s="341" t="s">
        <v>108</v>
      </c>
      <c r="C6" s="387"/>
      <c r="D6" s="387"/>
      <c r="E6" s="387"/>
      <c r="F6" s="387"/>
      <c r="G6" s="387"/>
      <c r="H6" s="388"/>
      <c r="I6" s="16" t="s">
        <v>26</v>
      </c>
    </row>
    <row r="7" spans="2:10" ht="15" customHeight="1">
      <c r="B7" s="416" t="s">
        <v>120</v>
      </c>
      <c r="C7" s="417"/>
      <c r="D7" s="417"/>
      <c r="E7" s="417"/>
      <c r="F7" s="417"/>
      <c r="G7" s="417"/>
      <c r="H7" s="418"/>
      <c r="I7" s="38"/>
      <c r="J7" s="4">
        <f>RIGHT(H7)</f>
      </c>
    </row>
    <row r="8" spans="2:9" ht="15" customHeight="1">
      <c r="B8" s="125" t="s">
        <v>109</v>
      </c>
      <c r="C8" s="126"/>
      <c r="D8" s="126"/>
      <c r="E8" s="126"/>
      <c r="F8" s="126"/>
      <c r="G8" s="126"/>
      <c r="H8" s="127"/>
      <c r="I8" s="38"/>
    </row>
    <row r="9" spans="2:9" s="105" customFormat="1" ht="15" customHeight="1">
      <c r="B9" s="125" t="s">
        <v>156</v>
      </c>
      <c r="C9" s="126"/>
      <c r="D9" s="126"/>
      <c r="E9" s="126"/>
      <c r="F9" s="126"/>
      <c r="G9" s="126"/>
      <c r="H9" s="127"/>
      <c r="I9" s="38"/>
    </row>
    <row r="10" spans="2:9" ht="15" customHeight="1">
      <c r="B10" s="125" t="s">
        <v>124</v>
      </c>
      <c r="C10" s="126"/>
      <c r="D10" s="126"/>
      <c r="E10" s="126"/>
      <c r="F10" s="126"/>
      <c r="G10" s="126"/>
      <c r="H10" s="127"/>
      <c r="I10" s="122"/>
    </row>
    <row r="11" spans="2:9" ht="15" customHeight="1">
      <c r="B11" s="125" t="s">
        <v>110</v>
      </c>
      <c r="C11" s="126"/>
      <c r="D11" s="126"/>
      <c r="E11" s="126"/>
      <c r="F11" s="126"/>
      <c r="G11" s="126"/>
      <c r="H11" s="127"/>
      <c r="I11" s="38"/>
    </row>
    <row r="12" spans="8:9" ht="12.75">
      <c r="H12" s="25" t="s">
        <v>23</v>
      </c>
      <c r="I12" s="17">
        <f>I7+I8+I11</f>
        <v>0</v>
      </c>
    </row>
    <row r="14" ht="12.75">
      <c r="B14" s="4" t="s">
        <v>189</v>
      </c>
    </row>
    <row r="15" ht="12.75">
      <c r="B15" s="4" t="s">
        <v>190</v>
      </c>
    </row>
  </sheetData>
  <sheetProtection password="CB9D" sheet="1" objects="1" scenarios="1" selectLockedCells="1"/>
  <mergeCells count="2">
    <mergeCell ref="B6:H6"/>
    <mergeCell ref="B7:H7"/>
  </mergeCells>
  <printOptions/>
  <pageMargins left="0.75" right="0.75" top="0.68" bottom="1" header="0.4921259845" footer="0.4921259845"/>
  <pageSetup fitToHeight="1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árok37">
    <pageSetUpPr fitToPage="1"/>
  </sheetPr>
  <dimension ref="A1:N29"/>
  <sheetViews>
    <sheetView showGridLines="0" workbookViewId="0" topLeftCell="A1">
      <selection activeCell="E6" sqref="E6:I6"/>
    </sheetView>
  </sheetViews>
  <sheetFormatPr defaultColWidth="9.140625" defaultRowHeight="12.75"/>
  <cols>
    <col min="1" max="1" width="5.7109375" style="135" customWidth="1"/>
    <col min="2" max="3" width="20.7109375" style="135" customWidth="1"/>
    <col min="4" max="8" width="11.7109375" style="135" customWidth="1"/>
    <col min="9" max="9" width="11.7109375" style="134" customWidth="1"/>
    <col min="10" max="10" width="11.7109375" style="135" customWidth="1"/>
    <col min="11" max="16384" width="9.140625" style="135" customWidth="1"/>
  </cols>
  <sheetData>
    <row r="1" spans="1:8" ht="12.75">
      <c r="A1" s="131" t="s">
        <v>70</v>
      </c>
      <c r="B1" s="131"/>
      <c r="C1" s="132">
        <f>Sumar!$E$4</f>
        <v>0</v>
      </c>
      <c r="D1" s="132"/>
      <c r="E1" s="132"/>
      <c r="F1" s="132"/>
      <c r="G1" s="132"/>
      <c r="H1" s="133"/>
    </row>
    <row r="2" spans="1:8" ht="12.75">
      <c r="A2" s="131" t="s">
        <v>22</v>
      </c>
      <c r="B2" s="131"/>
      <c r="C2" s="2">
        <f>Sumar!G1</f>
        <v>0</v>
      </c>
      <c r="D2" s="137" t="s">
        <v>31</v>
      </c>
      <c r="E2" s="144">
        <f>Sumar!I1</f>
        <v>0</v>
      </c>
      <c r="F2" s="136"/>
      <c r="G2" s="133"/>
      <c r="H2" s="133"/>
    </row>
    <row r="3" spans="1:8" ht="6" customHeight="1">
      <c r="A3" s="131"/>
      <c r="B3" s="131"/>
      <c r="C3" s="133"/>
      <c r="D3" s="133"/>
      <c r="E3" s="133"/>
      <c r="F3" s="133"/>
      <c r="G3" s="133"/>
      <c r="H3" s="133"/>
    </row>
    <row r="4" spans="1:9" ht="16.5" customHeight="1">
      <c r="A4" s="138" t="s">
        <v>117</v>
      </c>
      <c r="B4" s="139"/>
      <c r="C4" s="140"/>
      <c r="I4" s="141" t="s">
        <v>118</v>
      </c>
    </row>
    <row r="5" spans="1:10" ht="0.75" customHeight="1" hidden="1" thickBot="1">
      <c r="A5" s="141"/>
      <c r="B5" s="141"/>
      <c r="I5" s="141" t="s">
        <v>71</v>
      </c>
      <c r="J5" s="141"/>
    </row>
    <row r="6" spans="1:14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143"/>
      <c r="M6" s="143"/>
      <c r="N6" s="143"/>
    </row>
    <row r="7" spans="1:14" ht="1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3"/>
      <c r="L7" s="143"/>
      <c r="M7" s="143"/>
      <c r="N7" s="143"/>
    </row>
    <row r="8" spans="1:14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143"/>
      <c r="M8" s="143"/>
      <c r="N8" s="143"/>
    </row>
    <row r="9" spans="1:14" ht="1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3"/>
      <c r="L9" s="143"/>
      <c r="M9" s="143"/>
      <c r="N9" s="143"/>
    </row>
    <row r="10" spans="1:14" ht="1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143"/>
      <c r="M10" s="143"/>
      <c r="N10" s="143"/>
    </row>
    <row r="11" spans="1:14" ht="1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3"/>
      <c r="L11" s="143"/>
      <c r="M11" s="143"/>
      <c r="N11" s="143"/>
    </row>
    <row r="12" spans="1:14" ht="1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3"/>
      <c r="L12" s="143"/>
      <c r="M12" s="143"/>
      <c r="N12" s="143"/>
    </row>
    <row r="13" spans="1:14" ht="12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3"/>
      <c r="L13" s="143"/>
      <c r="M13" s="143"/>
      <c r="N13" s="143"/>
    </row>
    <row r="14" spans="1:14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3"/>
      <c r="L14" s="143"/>
      <c r="M14" s="143"/>
      <c r="N14" s="143"/>
    </row>
    <row r="15" spans="1:10" ht="12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12.75">
      <c r="A16" s="142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2.75">
      <c r="A17" s="142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2.75">
      <c r="A20" s="142"/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0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12.75">
      <c r="A29" s="142"/>
      <c r="B29" s="142"/>
      <c r="C29" s="142"/>
      <c r="D29" s="142"/>
      <c r="E29" s="142"/>
      <c r="F29" s="142"/>
      <c r="G29" s="142"/>
      <c r="H29" s="142"/>
      <c r="I29" s="142"/>
      <c r="J29" s="142"/>
    </row>
    <row r="30" ht="12.75"/>
    <row r="31" ht="12.75"/>
    <row r="32" ht="13.5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B9D" sheet="1" scenarios="1" selectLockedCells="1" selectUnlockedCells="1"/>
  <printOptions/>
  <pageMargins left="0.54" right="0.58" top="0.46" bottom="0.26" header="0.39" footer="0.2"/>
  <pageSetup fitToHeight="1" fitToWidth="1" horizontalDpi="600" verticalDpi="600" orientation="portrait" paperSize="9" scale="95" r:id="rId3"/>
  <legacyDrawing r:id="rId2"/>
  <oleObjects>
    <oleObject progId="Word.Document.8" shapeId="15956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1">
    <pageSetUpPr fitToPage="1"/>
  </sheetPr>
  <dimension ref="B2:K45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24.2812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70</v>
      </c>
      <c r="C2" s="48">
        <f>Sumar!E4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29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160</v>
      </c>
    </row>
    <row r="6" spans="2:9" ht="13.5">
      <c r="B6" s="13"/>
      <c r="I6" s="194" t="s">
        <v>139</v>
      </c>
    </row>
    <row r="7" spans="2:9" ht="25.5">
      <c r="B7" s="341" t="s">
        <v>60</v>
      </c>
      <c r="C7" s="342"/>
      <c r="D7" s="342"/>
      <c r="E7" s="343"/>
      <c r="F7" s="26" t="s">
        <v>150</v>
      </c>
      <c r="G7" s="14" t="s">
        <v>61</v>
      </c>
      <c r="H7" s="15" t="s">
        <v>62</v>
      </c>
      <c r="I7" s="16" t="s">
        <v>64</v>
      </c>
    </row>
    <row r="8" spans="2:11" ht="12.75">
      <c r="B8" s="338"/>
      <c r="C8" s="339"/>
      <c r="D8" s="339"/>
      <c r="E8" s="340"/>
      <c r="F8" s="183"/>
      <c r="G8" s="237"/>
      <c r="H8" s="101"/>
      <c r="I8" s="122">
        <f>IF(ISNUMBER(G8),IF(ISNUMBER(H8),IF(G8&gt;0,H8/G8,0),0),0)</f>
        <v>0</v>
      </c>
      <c r="J8" s="4">
        <f aca="true" t="shared" si="0" ref="J8:J42">IF(I8&gt;0,1,0)</f>
        <v>0</v>
      </c>
      <c r="K8" s="240">
        <f>IF(I8&gt;7,"Prekročenie maximálne priemernej hodinovej mzdy!","")</f>
      </c>
    </row>
    <row r="9" spans="2:11" ht="12.75">
      <c r="B9" s="338"/>
      <c r="C9" s="339"/>
      <c r="D9" s="339"/>
      <c r="E9" s="340"/>
      <c r="F9" s="183"/>
      <c r="G9" s="238"/>
      <c r="H9" s="101"/>
      <c r="I9" s="122">
        <f>IF(ISNUMBER(G9),IF(ISNUMBER(H9),IF(G9&gt;0,H9/G9,0),0),0)</f>
        <v>0</v>
      </c>
      <c r="J9" s="4">
        <f t="shared" si="0"/>
        <v>0</v>
      </c>
      <c r="K9" s="240">
        <f aca="true" t="shared" si="1" ref="K9:K42">IF(I9&gt;7,"Prekročenie maximálne priemernej hodinovej mzdy!","")</f>
      </c>
    </row>
    <row r="10" spans="2:11" ht="12.75">
      <c r="B10" s="338"/>
      <c r="C10" s="339"/>
      <c r="D10" s="339"/>
      <c r="E10" s="340"/>
      <c r="F10" s="183"/>
      <c r="G10" s="237"/>
      <c r="H10" s="101"/>
      <c r="I10" s="122">
        <f aca="true" t="shared" si="2" ref="I10:I42">IF(ISNUMBER(G10),IF(ISNUMBER(H10),IF(G10&gt;0,H10/G10,0),0),0)</f>
        <v>0</v>
      </c>
      <c r="J10" s="4">
        <f t="shared" si="0"/>
        <v>0</v>
      </c>
      <c r="K10" s="240">
        <f t="shared" si="1"/>
      </c>
    </row>
    <row r="11" spans="2:11" ht="12.75">
      <c r="B11" s="338"/>
      <c r="C11" s="339"/>
      <c r="D11" s="339"/>
      <c r="E11" s="340"/>
      <c r="F11" s="183"/>
      <c r="G11" s="237"/>
      <c r="H11" s="101"/>
      <c r="I11" s="122">
        <f t="shared" si="2"/>
        <v>0</v>
      </c>
      <c r="J11" s="4">
        <f t="shared" si="0"/>
        <v>0</v>
      </c>
      <c r="K11" s="240">
        <f t="shared" si="1"/>
      </c>
    </row>
    <row r="12" spans="2:11" ht="12.75">
      <c r="B12" s="338"/>
      <c r="C12" s="339"/>
      <c r="D12" s="339"/>
      <c r="E12" s="340"/>
      <c r="F12" s="183"/>
      <c r="G12" s="237"/>
      <c r="H12" s="101"/>
      <c r="I12" s="122">
        <f t="shared" si="2"/>
        <v>0</v>
      </c>
      <c r="J12" s="4">
        <f t="shared" si="0"/>
        <v>0</v>
      </c>
      <c r="K12" s="240">
        <f t="shared" si="1"/>
      </c>
    </row>
    <row r="13" spans="2:11" ht="12.75">
      <c r="B13" s="338"/>
      <c r="C13" s="339"/>
      <c r="D13" s="339"/>
      <c r="E13" s="340"/>
      <c r="F13" s="183"/>
      <c r="G13" s="237"/>
      <c r="H13" s="101"/>
      <c r="I13" s="122">
        <f t="shared" si="2"/>
        <v>0</v>
      </c>
      <c r="J13" s="4">
        <f t="shared" si="0"/>
        <v>0</v>
      </c>
      <c r="K13" s="240">
        <f t="shared" si="1"/>
      </c>
    </row>
    <row r="14" spans="2:11" ht="12.75">
      <c r="B14" s="338"/>
      <c r="C14" s="339"/>
      <c r="D14" s="339"/>
      <c r="E14" s="340"/>
      <c r="F14" s="183"/>
      <c r="G14" s="237"/>
      <c r="H14" s="101"/>
      <c r="I14" s="122">
        <f t="shared" si="2"/>
        <v>0</v>
      </c>
      <c r="J14" s="4">
        <f t="shared" si="0"/>
        <v>0</v>
      </c>
      <c r="K14" s="240">
        <f t="shared" si="1"/>
      </c>
    </row>
    <row r="15" spans="2:11" ht="12.75">
      <c r="B15" s="338"/>
      <c r="C15" s="339"/>
      <c r="D15" s="339"/>
      <c r="E15" s="340"/>
      <c r="F15" s="183"/>
      <c r="G15" s="237"/>
      <c r="H15" s="101"/>
      <c r="I15" s="122">
        <f t="shared" si="2"/>
        <v>0</v>
      </c>
      <c r="J15" s="4">
        <f t="shared" si="0"/>
        <v>0</v>
      </c>
      <c r="K15" s="240">
        <f t="shared" si="1"/>
      </c>
    </row>
    <row r="16" spans="2:11" ht="12.75">
      <c r="B16" s="338"/>
      <c r="C16" s="339"/>
      <c r="D16" s="339"/>
      <c r="E16" s="340"/>
      <c r="F16" s="183"/>
      <c r="G16" s="237"/>
      <c r="H16" s="101"/>
      <c r="I16" s="122">
        <f t="shared" si="2"/>
        <v>0</v>
      </c>
      <c r="J16" s="4">
        <f t="shared" si="0"/>
        <v>0</v>
      </c>
      <c r="K16" s="240">
        <f t="shared" si="1"/>
      </c>
    </row>
    <row r="17" spans="2:11" ht="12.75">
      <c r="B17" s="338"/>
      <c r="C17" s="339"/>
      <c r="D17" s="339"/>
      <c r="E17" s="340"/>
      <c r="F17" s="183"/>
      <c r="G17" s="237"/>
      <c r="H17" s="101"/>
      <c r="I17" s="122">
        <f t="shared" si="2"/>
        <v>0</v>
      </c>
      <c r="J17" s="4">
        <f t="shared" si="0"/>
        <v>0</v>
      </c>
      <c r="K17" s="240">
        <f t="shared" si="1"/>
      </c>
    </row>
    <row r="18" spans="2:11" ht="12.75">
      <c r="B18" s="338"/>
      <c r="C18" s="339"/>
      <c r="D18" s="339"/>
      <c r="E18" s="340"/>
      <c r="F18" s="183"/>
      <c r="G18" s="237"/>
      <c r="H18" s="101"/>
      <c r="I18" s="122">
        <f t="shared" si="2"/>
        <v>0</v>
      </c>
      <c r="K18" s="240"/>
    </row>
    <row r="19" spans="2:11" ht="12.75">
      <c r="B19" s="338"/>
      <c r="C19" s="339"/>
      <c r="D19" s="339"/>
      <c r="E19" s="340"/>
      <c r="F19" s="183"/>
      <c r="G19" s="237"/>
      <c r="H19" s="101"/>
      <c r="I19" s="122">
        <f t="shared" si="2"/>
        <v>0</v>
      </c>
      <c r="K19" s="240"/>
    </row>
    <row r="20" spans="2:11" ht="12.75">
      <c r="B20" s="338"/>
      <c r="C20" s="339"/>
      <c r="D20" s="339"/>
      <c r="E20" s="340"/>
      <c r="F20" s="183"/>
      <c r="G20" s="237"/>
      <c r="H20" s="101"/>
      <c r="I20" s="122">
        <f t="shared" si="2"/>
        <v>0</v>
      </c>
      <c r="K20" s="240"/>
    </row>
    <row r="21" spans="2:11" ht="12.75">
      <c r="B21" s="338"/>
      <c r="C21" s="339"/>
      <c r="D21" s="339"/>
      <c r="E21" s="340"/>
      <c r="F21" s="183"/>
      <c r="G21" s="237"/>
      <c r="H21" s="101"/>
      <c r="I21" s="122">
        <f t="shared" si="2"/>
        <v>0</v>
      </c>
      <c r="K21" s="240"/>
    </row>
    <row r="22" spans="2:11" ht="12.75">
      <c r="B22" s="338"/>
      <c r="C22" s="339"/>
      <c r="D22" s="339"/>
      <c r="E22" s="340"/>
      <c r="F22" s="183"/>
      <c r="G22" s="237"/>
      <c r="H22" s="101"/>
      <c r="I22" s="122">
        <f t="shared" si="2"/>
        <v>0</v>
      </c>
      <c r="K22" s="240"/>
    </row>
    <row r="23" spans="2:11" ht="12.75">
      <c r="B23" s="338"/>
      <c r="C23" s="339"/>
      <c r="D23" s="339"/>
      <c r="E23" s="340"/>
      <c r="F23" s="183"/>
      <c r="G23" s="237"/>
      <c r="H23" s="101"/>
      <c r="I23" s="122">
        <f t="shared" si="2"/>
        <v>0</v>
      </c>
      <c r="K23" s="240"/>
    </row>
    <row r="24" spans="2:11" ht="12.75">
      <c r="B24" s="338"/>
      <c r="C24" s="339"/>
      <c r="D24" s="339"/>
      <c r="E24" s="340"/>
      <c r="F24" s="183"/>
      <c r="G24" s="237"/>
      <c r="H24" s="101"/>
      <c r="I24" s="122">
        <f t="shared" si="2"/>
        <v>0</v>
      </c>
      <c r="K24" s="240"/>
    </row>
    <row r="25" spans="2:11" ht="12.75">
      <c r="B25" s="338"/>
      <c r="C25" s="339"/>
      <c r="D25" s="339"/>
      <c r="E25" s="340"/>
      <c r="F25" s="183"/>
      <c r="G25" s="237"/>
      <c r="H25" s="101"/>
      <c r="I25" s="122">
        <f t="shared" si="2"/>
        <v>0</v>
      </c>
      <c r="K25" s="240"/>
    </row>
    <row r="26" spans="2:11" ht="12.75">
      <c r="B26" s="338"/>
      <c r="C26" s="339"/>
      <c r="D26" s="339"/>
      <c r="E26" s="340"/>
      <c r="F26" s="183"/>
      <c r="G26" s="237"/>
      <c r="H26" s="101"/>
      <c r="I26" s="122">
        <f t="shared" si="2"/>
        <v>0</v>
      </c>
      <c r="K26" s="240"/>
    </row>
    <row r="27" spans="2:11" ht="12.75">
      <c r="B27" s="338"/>
      <c r="C27" s="339"/>
      <c r="D27" s="339"/>
      <c r="E27" s="340"/>
      <c r="F27" s="183"/>
      <c r="G27" s="237"/>
      <c r="H27" s="101"/>
      <c r="I27" s="122">
        <f t="shared" si="2"/>
        <v>0</v>
      </c>
      <c r="K27" s="240"/>
    </row>
    <row r="28" spans="2:11" ht="12.75">
      <c r="B28" s="338"/>
      <c r="C28" s="339"/>
      <c r="D28" s="339"/>
      <c r="E28" s="340"/>
      <c r="F28" s="183"/>
      <c r="G28" s="237"/>
      <c r="H28" s="101"/>
      <c r="I28" s="122">
        <f t="shared" si="2"/>
        <v>0</v>
      </c>
      <c r="K28" s="240"/>
    </row>
    <row r="29" spans="2:11" ht="12.75">
      <c r="B29" s="338"/>
      <c r="C29" s="339"/>
      <c r="D29" s="339"/>
      <c r="E29" s="340"/>
      <c r="F29" s="183"/>
      <c r="G29" s="237"/>
      <c r="H29" s="101"/>
      <c r="I29" s="122">
        <f t="shared" si="2"/>
        <v>0</v>
      </c>
      <c r="J29" s="4">
        <f t="shared" si="0"/>
        <v>0</v>
      </c>
      <c r="K29" s="240">
        <f t="shared" si="1"/>
      </c>
    </row>
    <row r="30" spans="2:11" ht="12.75">
      <c r="B30" s="338"/>
      <c r="C30" s="339"/>
      <c r="D30" s="339"/>
      <c r="E30" s="340"/>
      <c r="F30" s="183"/>
      <c r="G30" s="237"/>
      <c r="H30" s="101"/>
      <c r="I30" s="122">
        <f t="shared" si="2"/>
        <v>0</v>
      </c>
      <c r="J30" s="4">
        <f t="shared" si="0"/>
        <v>0</v>
      </c>
      <c r="K30" s="240">
        <f t="shared" si="1"/>
      </c>
    </row>
    <row r="31" spans="2:11" ht="12.75">
      <c r="B31" s="338"/>
      <c r="C31" s="339"/>
      <c r="D31" s="339"/>
      <c r="E31" s="340"/>
      <c r="F31" s="183"/>
      <c r="G31" s="237"/>
      <c r="H31" s="101"/>
      <c r="I31" s="122">
        <f t="shared" si="2"/>
        <v>0</v>
      </c>
      <c r="J31" s="4">
        <f t="shared" si="0"/>
        <v>0</v>
      </c>
      <c r="K31" s="240">
        <f t="shared" si="1"/>
      </c>
    </row>
    <row r="32" spans="2:11" ht="12.75">
      <c r="B32" s="338"/>
      <c r="C32" s="339"/>
      <c r="D32" s="339"/>
      <c r="E32" s="340"/>
      <c r="F32" s="183"/>
      <c r="G32" s="237"/>
      <c r="H32" s="101"/>
      <c r="I32" s="122">
        <f t="shared" si="2"/>
        <v>0</v>
      </c>
      <c r="J32" s="4">
        <f t="shared" si="0"/>
        <v>0</v>
      </c>
      <c r="K32" s="240">
        <f t="shared" si="1"/>
      </c>
    </row>
    <row r="33" spans="2:11" ht="12.75">
      <c r="B33" s="338"/>
      <c r="C33" s="339"/>
      <c r="D33" s="339"/>
      <c r="E33" s="340"/>
      <c r="F33" s="183"/>
      <c r="G33" s="237"/>
      <c r="H33" s="101"/>
      <c r="I33" s="122">
        <f t="shared" si="2"/>
        <v>0</v>
      </c>
      <c r="J33" s="4">
        <f t="shared" si="0"/>
        <v>0</v>
      </c>
      <c r="K33" s="240">
        <f t="shared" si="1"/>
      </c>
    </row>
    <row r="34" spans="2:11" ht="12.75">
      <c r="B34" s="338"/>
      <c r="C34" s="339"/>
      <c r="D34" s="339"/>
      <c r="E34" s="340"/>
      <c r="F34" s="183"/>
      <c r="G34" s="237"/>
      <c r="H34" s="101"/>
      <c r="I34" s="122">
        <f t="shared" si="2"/>
        <v>0</v>
      </c>
      <c r="J34" s="4">
        <f t="shared" si="0"/>
        <v>0</v>
      </c>
      <c r="K34" s="240">
        <f t="shared" si="1"/>
      </c>
    </row>
    <row r="35" spans="2:11" ht="12.75">
      <c r="B35" s="338"/>
      <c r="C35" s="339"/>
      <c r="D35" s="339"/>
      <c r="E35" s="340"/>
      <c r="F35" s="183"/>
      <c r="G35" s="237"/>
      <c r="H35" s="101"/>
      <c r="I35" s="122">
        <f t="shared" si="2"/>
        <v>0</v>
      </c>
      <c r="J35" s="4">
        <f t="shared" si="0"/>
        <v>0</v>
      </c>
      <c r="K35" s="240">
        <f t="shared" si="1"/>
      </c>
    </row>
    <row r="36" spans="2:11" ht="12.75">
      <c r="B36" s="338"/>
      <c r="C36" s="339"/>
      <c r="D36" s="339"/>
      <c r="E36" s="340"/>
      <c r="F36" s="183"/>
      <c r="G36" s="237"/>
      <c r="H36" s="101"/>
      <c r="I36" s="122">
        <f t="shared" si="2"/>
        <v>0</v>
      </c>
      <c r="J36" s="4">
        <f t="shared" si="0"/>
        <v>0</v>
      </c>
      <c r="K36" s="240">
        <f t="shared" si="1"/>
      </c>
    </row>
    <row r="37" spans="2:11" ht="12.75">
      <c r="B37" s="338"/>
      <c r="C37" s="339"/>
      <c r="D37" s="339"/>
      <c r="E37" s="340"/>
      <c r="F37" s="183"/>
      <c r="G37" s="237"/>
      <c r="H37" s="101"/>
      <c r="I37" s="122">
        <f t="shared" si="2"/>
        <v>0</v>
      </c>
      <c r="J37" s="4">
        <f t="shared" si="0"/>
        <v>0</v>
      </c>
      <c r="K37" s="240">
        <f t="shared" si="1"/>
      </c>
    </row>
    <row r="38" spans="2:11" ht="12.75">
      <c r="B38" s="338"/>
      <c r="C38" s="339"/>
      <c r="D38" s="339"/>
      <c r="E38" s="340"/>
      <c r="F38" s="183"/>
      <c r="G38" s="237"/>
      <c r="H38" s="101"/>
      <c r="I38" s="122">
        <f t="shared" si="2"/>
        <v>0</v>
      </c>
      <c r="J38" s="4">
        <f t="shared" si="0"/>
        <v>0</v>
      </c>
      <c r="K38" s="240">
        <f t="shared" si="1"/>
      </c>
    </row>
    <row r="39" spans="2:11" ht="12.75">
      <c r="B39" s="338"/>
      <c r="C39" s="339"/>
      <c r="D39" s="339"/>
      <c r="E39" s="340"/>
      <c r="F39" s="183"/>
      <c r="G39" s="237"/>
      <c r="H39" s="101"/>
      <c r="I39" s="122">
        <f t="shared" si="2"/>
        <v>0</v>
      </c>
      <c r="J39" s="4">
        <f t="shared" si="0"/>
        <v>0</v>
      </c>
      <c r="K39" s="240">
        <f t="shared" si="1"/>
      </c>
    </row>
    <row r="40" spans="2:11" ht="12.75">
      <c r="B40" s="338"/>
      <c r="C40" s="339"/>
      <c r="D40" s="339"/>
      <c r="E40" s="340"/>
      <c r="F40" s="183"/>
      <c r="G40" s="237"/>
      <c r="H40" s="101"/>
      <c r="I40" s="122">
        <f t="shared" si="2"/>
        <v>0</v>
      </c>
      <c r="J40" s="4">
        <f t="shared" si="0"/>
        <v>0</v>
      </c>
      <c r="K40" s="240">
        <f t="shared" si="1"/>
      </c>
    </row>
    <row r="41" spans="2:11" ht="12.75">
      <c r="B41" s="338"/>
      <c r="C41" s="339"/>
      <c r="D41" s="339"/>
      <c r="E41" s="340"/>
      <c r="F41" s="183"/>
      <c r="G41" s="237"/>
      <c r="H41" s="101"/>
      <c r="I41" s="122">
        <f t="shared" si="2"/>
        <v>0</v>
      </c>
      <c r="J41" s="4">
        <f t="shared" si="0"/>
        <v>0</v>
      </c>
      <c r="K41" s="240">
        <f t="shared" si="1"/>
      </c>
    </row>
    <row r="42" spans="2:11" ht="12.75">
      <c r="B42" s="338"/>
      <c r="C42" s="339"/>
      <c r="D42" s="339"/>
      <c r="E42" s="340"/>
      <c r="F42" s="183"/>
      <c r="G42" s="237"/>
      <c r="H42" s="101"/>
      <c r="I42" s="122">
        <f t="shared" si="2"/>
        <v>0</v>
      </c>
      <c r="J42" s="4">
        <f t="shared" si="0"/>
        <v>0</v>
      </c>
      <c r="K42" s="240">
        <f t="shared" si="1"/>
      </c>
    </row>
    <row r="43" spans="6:10" ht="12.75">
      <c r="F43" s="42" t="s">
        <v>23</v>
      </c>
      <c r="G43" s="239">
        <f>SUM(G8:G42)</f>
        <v>0</v>
      </c>
      <c r="H43" s="239">
        <f>SUM(H8:H42)</f>
        <v>0</v>
      </c>
      <c r="I43" s="17">
        <f>IF(G43&gt;0,H43/G43,0)</f>
        <v>0</v>
      </c>
      <c r="J43" s="4">
        <f>SUM(J8:J42)</f>
        <v>0</v>
      </c>
    </row>
    <row r="45" spans="7:9" ht="12.75">
      <c r="G45" s="344" t="s">
        <v>112</v>
      </c>
      <c r="H45" s="345"/>
      <c r="I45" s="182"/>
    </row>
  </sheetData>
  <sheetProtection password="CB9D" sheet="1" objects="1" scenarios="1" selectLockedCells="1"/>
  <mergeCells count="37">
    <mergeCell ref="B28:E28"/>
    <mergeCell ref="B24:E24"/>
    <mergeCell ref="B25:E25"/>
    <mergeCell ref="B26:E26"/>
    <mergeCell ref="B27:E27"/>
    <mergeCell ref="B20:E20"/>
    <mergeCell ref="B21:E21"/>
    <mergeCell ref="B22:E22"/>
    <mergeCell ref="B23:E23"/>
    <mergeCell ref="G45:H45"/>
    <mergeCell ref="B33:E33"/>
    <mergeCell ref="B15:E15"/>
    <mergeCell ref="B35:E35"/>
    <mergeCell ref="B36:E36"/>
    <mergeCell ref="B37:E37"/>
    <mergeCell ref="B42:E42"/>
    <mergeCell ref="B32:E32"/>
    <mergeCell ref="B29:E29"/>
    <mergeCell ref="B30:E30"/>
    <mergeCell ref="B7:E7"/>
    <mergeCell ref="B8:E8"/>
    <mergeCell ref="B9:E9"/>
    <mergeCell ref="B10:E10"/>
    <mergeCell ref="B11:E11"/>
    <mergeCell ref="B12:E12"/>
    <mergeCell ref="B16:E16"/>
    <mergeCell ref="B34:E34"/>
    <mergeCell ref="B13:E13"/>
    <mergeCell ref="B14:E14"/>
    <mergeCell ref="B31:E31"/>
    <mergeCell ref="B17:E17"/>
    <mergeCell ref="B18:E18"/>
    <mergeCell ref="B19:E19"/>
    <mergeCell ref="B38:E38"/>
    <mergeCell ref="B39:E39"/>
    <mergeCell ref="B40:E40"/>
    <mergeCell ref="B41:E41"/>
  </mergeCells>
  <printOptions/>
  <pageMargins left="0.75" right="0.75" top="0.54" bottom="0.32" header="0.38" footer="0.25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2">
    <pageSetUpPr fitToPage="1"/>
  </sheetPr>
  <dimension ref="B2:K45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24.2812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70</v>
      </c>
      <c r="C2" s="48">
        <f>Sumar!E4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29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161</v>
      </c>
    </row>
    <row r="6" spans="2:9" ht="13.5">
      <c r="B6" s="13"/>
      <c r="I6" s="194" t="s">
        <v>139</v>
      </c>
    </row>
    <row r="7" spans="2:9" ht="25.5">
      <c r="B7" s="341" t="s">
        <v>60</v>
      </c>
      <c r="C7" s="342"/>
      <c r="D7" s="342"/>
      <c r="E7" s="343"/>
      <c r="F7" s="26" t="s">
        <v>150</v>
      </c>
      <c r="G7" s="14" t="s">
        <v>61</v>
      </c>
      <c r="H7" s="15" t="s">
        <v>62</v>
      </c>
      <c r="I7" s="16" t="s">
        <v>64</v>
      </c>
    </row>
    <row r="8" spans="2:11" ht="12.75">
      <c r="B8" s="346"/>
      <c r="C8" s="347"/>
      <c r="D8" s="347"/>
      <c r="E8" s="348"/>
      <c r="F8" s="49"/>
      <c r="G8" s="170"/>
      <c r="H8" s="101"/>
      <c r="I8" s="122">
        <f aca="true" t="shared" si="0" ref="I8:I42">IF(ISNUMBER(G8),IF(ISNUMBER(H8),IF(G8&gt;0,H8/G8,0),0),0)</f>
        <v>0</v>
      </c>
      <c r="J8" s="4">
        <f aca="true" t="shared" si="1" ref="J8:J42">IF(I8&gt;0,1,0)</f>
        <v>0</v>
      </c>
      <c r="K8" s="240">
        <f>IF(I8&gt;7,"Prekročenie maximálne priemernej hodinovej mzdy!","")</f>
      </c>
    </row>
    <row r="9" spans="2:11" ht="12.75">
      <c r="B9" s="346"/>
      <c r="C9" s="347"/>
      <c r="D9" s="347"/>
      <c r="E9" s="348"/>
      <c r="F9" s="49"/>
      <c r="G9" s="170"/>
      <c r="H9" s="101"/>
      <c r="I9" s="122">
        <f t="shared" si="0"/>
        <v>0</v>
      </c>
      <c r="J9" s="4">
        <f t="shared" si="1"/>
        <v>0</v>
      </c>
      <c r="K9" s="240">
        <f aca="true" t="shared" si="2" ref="K9:K42">IF(I9&gt;7,"Prekročenie maximálne priemernej hodinovej mzdy!","")</f>
      </c>
    </row>
    <row r="10" spans="2:11" ht="12.75">
      <c r="B10" s="346"/>
      <c r="C10" s="347"/>
      <c r="D10" s="347"/>
      <c r="E10" s="348"/>
      <c r="F10" s="49"/>
      <c r="G10" s="170"/>
      <c r="H10" s="101"/>
      <c r="I10" s="122">
        <f t="shared" si="0"/>
        <v>0</v>
      </c>
      <c r="J10" s="4">
        <f t="shared" si="1"/>
        <v>0</v>
      </c>
      <c r="K10" s="240">
        <f t="shared" si="2"/>
      </c>
    </row>
    <row r="11" spans="2:11" ht="12.75">
      <c r="B11" s="346"/>
      <c r="C11" s="347"/>
      <c r="D11" s="347"/>
      <c r="E11" s="348"/>
      <c r="F11" s="49"/>
      <c r="G11" s="170"/>
      <c r="H11" s="101"/>
      <c r="I11" s="122">
        <f t="shared" si="0"/>
        <v>0</v>
      </c>
      <c r="J11" s="4">
        <f t="shared" si="1"/>
        <v>0</v>
      </c>
      <c r="K11" s="240">
        <f t="shared" si="2"/>
      </c>
    </row>
    <row r="12" spans="2:11" ht="12.75">
      <c r="B12" s="346"/>
      <c r="C12" s="347"/>
      <c r="D12" s="347"/>
      <c r="E12" s="348"/>
      <c r="F12" s="49"/>
      <c r="G12" s="170"/>
      <c r="H12" s="101"/>
      <c r="I12" s="122">
        <f t="shared" si="0"/>
        <v>0</v>
      </c>
      <c r="J12" s="4">
        <f t="shared" si="1"/>
        <v>0</v>
      </c>
      <c r="K12" s="240">
        <f t="shared" si="2"/>
      </c>
    </row>
    <row r="13" spans="2:11" ht="12.75">
      <c r="B13" s="346"/>
      <c r="C13" s="347"/>
      <c r="D13" s="347"/>
      <c r="E13" s="348"/>
      <c r="F13" s="49"/>
      <c r="G13" s="170"/>
      <c r="H13" s="101"/>
      <c r="I13" s="122">
        <f t="shared" si="0"/>
        <v>0</v>
      </c>
      <c r="J13" s="4">
        <f t="shared" si="1"/>
        <v>0</v>
      </c>
      <c r="K13" s="240">
        <f t="shared" si="2"/>
      </c>
    </row>
    <row r="14" spans="2:11" ht="12.75">
      <c r="B14" s="346"/>
      <c r="C14" s="347"/>
      <c r="D14" s="347"/>
      <c r="E14" s="348"/>
      <c r="F14" s="49"/>
      <c r="G14" s="170"/>
      <c r="H14" s="101"/>
      <c r="I14" s="122">
        <f t="shared" si="0"/>
        <v>0</v>
      </c>
      <c r="J14" s="4">
        <f t="shared" si="1"/>
        <v>0</v>
      </c>
      <c r="K14" s="240">
        <f t="shared" si="2"/>
      </c>
    </row>
    <row r="15" spans="2:11" ht="12.75">
      <c r="B15" s="346"/>
      <c r="C15" s="347"/>
      <c r="D15" s="347"/>
      <c r="E15" s="348"/>
      <c r="F15" s="49"/>
      <c r="G15" s="170"/>
      <c r="H15" s="101"/>
      <c r="I15" s="122">
        <f t="shared" si="0"/>
        <v>0</v>
      </c>
      <c r="K15" s="240"/>
    </row>
    <row r="16" spans="2:11" ht="12.75">
      <c r="B16" s="346"/>
      <c r="C16" s="347"/>
      <c r="D16" s="347"/>
      <c r="E16" s="348"/>
      <c r="F16" s="49"/>
      <c r="G16" s="170"/>
      <c r="H16" s="101"/>
      <c r="I16" s="122">
        <f t="shared" si="0"/>
        <v>0</v>
      </c>
      <c r="K16" s="240"/>
    </row>
    <row r="17" spans="2:11" ht="12.75">
      <c r="B17" s="346"/>
      <c r="C17" s="347"/>
      <c r="D17" s="347"/>
      <c r="E17" s="348"/>
      <c r="F17" s="49"/>
      <c r="G17" s="170"/>
      <c r="H17" s="101"/>
      <c r="I17" s="122">
        <f t="shared" si="0"/>
        <v>0</v>
      </c>
      <c r="K17" s="240"/>
    </row>
    <row r="18" spans="2:11" ht="12.75">
      <c r="B18" s="346"/>
      <c r="C18" s="347"/>
      <c r="D18" s="347"/>
      <c r="E18" s="348"/>
      <c r="F18" s="49"/>
      <c r="G18" s="170"/>
      <c r="H18" s="101"/>
      <c r="I18" s="122">
        <f t="shared" si="0"/>
        <v>0</v>
      </c>
      <c r="K18" s="240"/>
    </row>
    <row r="19" spans="2:11" ht="12.75">
      <c r="B19" s="346"/>
      <c r="C19" s="347"/>
      <c r="D19" s="347"/>
      <c r="E19" s="348"/>
      <c r="F19" s="49"/>
      <c r="G19" s="170"/>
      <c r="H19" s="101"/>
      <c r="I19" s="122">
        <f t="shared" si="0"/>
        <v>0</v>
      </c>
      <c r="K19" s="240"/>
    </row>
    <row r="20" spans="2:11" ht="12.75">
      <c r="B20" s="346"/>
      <c r="C20" s="347"/>
      <c r="D20" s="347"/>
      <c r="E20" s="348"/>
      <c r="F20" s="49"/>
      <c r="G20" s="170"/>
      <c r="H20" s="101"/>
      <c r="I20" s="122">
        <f t="shared" si="0"/>
        <v>0</v>
      </c>
      <c r="K20" s="240"/>
    </row>
    <row r="21" spans="2:11" ht="12.75">
      <c r="B21" s="346"/>
      <c r="C21" s="347"/>
      <c r="D21" s="347"/>
      <c r="E21" s="348"/>
      <c r="F21" s="49"/>
      <c r="G21" s="170"/>
      <c r="H21" s="101"/>
      <c r="I21" s="122">
        <f t="shared" si="0"/>
        <v>0</v>
      </c>
      <c r="K21" s="240"/>
    </row>
    <row r="22" spans="2:11" ht="12.75">
      <c r="B22" s="346"/>
      <c r="C22" s="347"/>
      <c r="D22" s="347"/>
      <c r="E22" s="348"/>
      <c r="F22" s="49"/>
      <c r="G22" s="170"/>
      <c r="H22" s="101"/>
      <c r="I22" s="122">
        <f t="shared" si="0"/>
        <v>0</v>
      </c>
      <c r="K22" s="240"/>
    </row>
    <row r="23" spans="2:11" ht="12.75">
      <c r="B23" s="346"/>
      <c r="C23" s="347"/>
      <c r="D23" s="347"/>
      <c r="E23" s="348"/>
      <c r="F23" s="49"/>
      <c r="G23" s="170"/>
      <c r="H23" s="101"/>
      <c r="I23" s="122">
        <f t="shared" si="0"/>
        <v>0</v>
      </c>
      <c r="K23" s="240"/>
    </row>
    <row r="24" spans="2:11" ht="12.75">
      <c r="B24" s="346"/>
      <c r="C24" s="347"/>
      <c r="D24" s="347"/>
      <c r="E24" s="348"/>
      <c r="F24" s="49"/>
      <c r="G24" s="170"/>
      <c r="H24" s="101"/>
      <c r="I24" s="122">
        <f t="shared" si="0"/>
        <v>0</v>
      </c>
      <c r="K24" s="240"/>
    </row>
    <row r="25" spans="2:11" ht="12.75">
      <c r="B25" s="346"/>
      <c r="C25" s="347"/>
      <c r="D25" s="347"/>
      <c r="E25" s="348"/>
      <c r="F25" s="49"/>
      <c r="G25" s="170"/>
      <c r="H25" s="101"/>
      <c r="I25" s="122">
        <f t="shared" si="0"/>
        <v>0</v>
      </c>
      <c r="J25" s="4">
        <f t="shared" si="1"/>
        <v>0</v>
      </c>
      <c r="K25" s="240">
        <f t="shared" si="2"/>
      </c>
    </row>
    <row r="26" spans="2:11" ht="12.75">
      <c r="B26" s="346"/>
      <c r="C26" s="347"/>
      <c r="D26" s="347"/>
      <c r="E26" s="348"/>
      <c r="F26" s="49"/>
      <c r="G26" s="170"/>
      <c r="H26" s="101"/>
      <c r="I26" s="122">
        <f t="shared" si="0"/>
        <v>0</v>
      </c>
      <c r="J26" s="4">
        <f t="shared" si="1"/>
        <v>0</v>
      </c>
      <c r="K26" s="240">
        <f t="shared" si="2"/>
      </c>
    </row>
    <row r="27" spans="2:11" ht="12.75">
      <c r="B27" s="346"/>
      <c r="C27" s="347"/>
      <c r="D27" s="347"/>
      <c r="E27" s="348"/>
      <c r="F27" s="49"/>
      <c r="G27" s="170"/>
      <c r="H27" s="101"/>
      <c r="I27" s="122">
        <f t="shared" si="0"/>
        <v>0</v>
      </c>
      <c r="J27" s="4">
        <f t="shared" si="1"/>
        <v>0</v>
      </c>
      <c r="K27" s="240">
        <f t="shared" si="2"/>
      </c>
    </row>
    <row r="28" spans="2:11" ht="12.75">
      <c r="B28" s="346"/>
      <c r="C28" s="347"/>
      <c r="D28" s="347"/>
      <c r="E28" s="348"/>
      <c r="F28" s="49"/>
      <c r="G28" s="170"/>
      <c r="H28" s="101"/>
      <c r="I28" s="122">
        <f t="shared" si="0"/>
        <v>0</v>
      </c>
      <c r="J28" s="4">
        <f t="shared" si="1"/>
        <v>0</v>
      </c>
      <c r="K28" s="240">
        <f t="shared" si="2"/>
      </c>
    </row>
    <row r="29" spans="2:11" ht="12.75">
      <c r="B29" s="346"/>
      <c r="C29" s="347"/>
      <c r="D29" s="347"/>
      <c r="E29" s="348"/>
      <c r="F29" s="49"/>
      <c r="G29" s="170"/>
      <c r="H29" s="101"/>
      <c r="I29" s="122">
        <f t="shared" si="0"/>
        <v>0</v>
      </c>
      <c r="J29" s="4">
        <f t="shared" si="1"/>
        <v>0</v>
      </c>
      <c r="K29" s="240">
        <f t="shared" si="2"/>
      </c>
    </row>
    <row r="30" spans="2:11" ht="12.75">
      <c r="B30" s="346"/>
      <c r="C30" s="347"/>
      <c r="D30" s="347"/>
      <c r="E30" s="348"/>
      <c r="F30" s="49"/>
      <c r="G30" s="170"/>
      <c r="H30" s="101"/>
      <c r="I30" s="122">
        <f t="shared" si="0"/>
        <v>0</v>
      </c>
      <c r="J30" s="4">
        <f t="shared" si="1"/>
        <v>0</v>
      </c>
      <c r="K30" s="240">
        <f t="shared" si="2"/>
      </c>
    </row>
    <row r="31" spans="2:11" ht="12.75">
      <c r="B31" s="346"/>
      <c r="C31" s="347"/>
      <c r="D31" s="347"/>
      <c r="E31" s="348"/>
      <c r="F31" s="49"/>
      <c r="G31" s="170"/>
      <c r="H31" s="101"/>
      <c r="I31" s="122">
        <f t="shared" si="0"/>
        <v>0</v>
      </c>
      <c r="J31" s="4">
        <f t="shared" si="1"/>
        <v>0</v>
      </c>
      <c r="K31" s="240">
        <f t="shared" si="2"/>
      </c>
    </row>
    <row r="32" spans="2:11" ht="12.75">
      <c r="B32" s="346"/>
      <c r="C32" s="347"/>
      <c r="D32" s="347"/>
      <c r="E32" s="348"/>
      <c r="F32" s="49"/>
      <c r="G32" s="170"/>
      <c r="H32" s="101"/>
      <c r="I32" s="122">
        <f t="shared" si="0"/>
        <v>0</v>
      </c>
      <c r="J32" s="4">
        <f t="shared" si="1"/>
        <v>0</v>
      </c>
      <c r="K32" s="240">
        <f t="shared" si="2"/>
      </c>
    </row>
    <row r="33" spans="2:11" ht="12.75">
      <c r="B33" s="346"/>
      <c r="C33" s="347"/>
      <c r="D33" s="347"/>
      <c r="E33" s="348"/>
      <c r="F33" s="49"/>
      <c r="G33" s="170"/>
      <c r="H33" s="101"/>
      <c r="I33" s="122">
        <f t="shared" si="0"/>
        <v>0</v>
      </c>
      <c r="J33" s="4">
        <f t="shared" si="1"/>
        <v>0</v>
      </c>
      <c r="K33" s="240">
        <f t="shared" si="2"/>
      </c>
    </row>
    <row r="34" spans="2:11" ht="12.75">
      <c r="B34" s="346"/>
      <c r="C34" s="347"/>
      <c r="D34" s="347"/>
      <c r="E34" s="348"/>
      <c r="F34" s="49"/>
      <c r="G34" s="170"/>
      <c r="H34" s="101"/>
      <c r="I34" s="122">
        <f t="shared" si="0"/>
        <v>0</v>
      </c>
      <c r="J34" s="4">
        <f t="shared" si="1"/>
        <v>0</v>
      </c>
      <c r="K34" s="240">
        <f t="shared" si="2"/>
      </c>
    </row>
    <row r="35" spans="2:11" ht="12.75">
      <c r="B35" s="346"/>
      <c r="C35" s="347"/>
      <c r="D35" s="347"/>
      <c r="E35" s="348"/>
      <c r="F35" s="49"/>
      <c r="G35" s="170"/>
      <c r="H35" s="101"/>
      <c r="I35" s="122">
        <f t="shared" si="0"/>
        <v>0</v>
      </c>
      <c r="J35" s="4">
        <f t="shared" si="1"/>
        <v>0</v>
      </c>
      <c r="K35" s="240">
        <f t="shared" si="2"/>
      </c>
    </row>
    <row r="36" spans="2:11" ht="12.75">
      <c r="B36" s="346"/>
      <c r="C36" s="347"/>
      <c r="D36" s="347"/>
      <c r="E36" s="348"/>
      <c r="F36" s="49"/>
      <c r="G36" s="170"/>
      <c r="H36" s="101"/>
      <c r="I36" s="122">
        <f t="shared" si="0"/>
        <v>0</v>
      </c>
      <c r="J36" s="4">
        <f t="shared" si="1"/>
        <v>0</v>
      </c>
      <c r="K36" s="240">
        <f t="shared" si="2"/>
      </c>
    </row>
    <row r="37" spans="2:11" ht="12.75">
      <c r="B37" s="346"/>
      <c r="C37" s="347"/>
      <c r="D37" s="347"/>
      <c r="E37" s="348"/>
      <c r="F37" s="49"/>
      <c r="G37" s="170"/>
      <c r="H37" s="101"/>
      <c r="I37" s="122">
        <f t="shared" si="0"/>
        <v>0</v>
      </c>
      <c r="J37" s="4">
        <f t="shared" si="1"/>
        <v>0</v>
      </c>
      <c r="K37" s="240">
        <f t="shared" si="2"/>
      </c>
    </row>
    <row r="38" spans="2:11" ht="12.75">
      <c r="B38" s="346"/>
      <c r="C38" s="347"/>
      <c r="D38" s="347"/>
      <c r="E38" s="348"/>
      <c r="F38" s="49"/>
      <c r="G38" s="170"/>
      <c r="H38" s="101"/>
      <c r="I38" s="122">
        <f t="shared" si="0"/>
        <v>0</v>
      </c>
      <c r="J38" s="4">
        <f t="shared" si="1"/>
        <v>0</v>
      </c>
      <c r="K38" s="240">
        <f t="shared" si="2"/>
      </c>
    </row>
    <row r="39" spans="2:11" ht="12.75">
      <c r="B39" s="346"/>
      <c r="C39" s="347"/>
      <c r="D39" s="347"/>
      <c r="E39" s="348"/>
      <c r="F39" s="49"/>
      <c r="G39" s="170"/>
      <c r="H39" s="101"/>
      <c r="I39" s="122">
        <f t="shared" si="0"/>
        <v>0</v>
      </c>
      <c r="J39" s="4">
        <f t="shared" si="1"/>
        <v>0</v>
      </c>
      <c r="K39" s="240">
        <f t="shared" si="2"/>
      </c>
    </row>
    <row r="40" spans="2:11" ht="12.75">
      <c r="B40" s="346"/>
      <c r="C40" s="347"/>
      <c r="D40" s="347"/>
      <c r="E40" s="348"/>
      <c r="F40" s="49"/>
      <c r="G40" s="170"/>
      <c r="H40" s="101"/>
      <c r="I40" s="122">
        <f t="shared" si="0"/>
        <v>0</v>
      </c>
      <c r="J40" s="4">
        <f t="shared" si="1"/>
        <v>0</v>
      </c>
      <c r="K40" s="240">
        <f t="shared" si="2"/>
      </c>
    </row>
    <row r="41" spans="2:11" ht="12.75">
      <c r="B41" s="346"/>
      <c r="C41" s="347"/>
      <c r="D41" s="347"/>
      <c r="E41" s="348"/>
      <c r="F41" s="49"/>
      <c r="G41" s="170"/>
      <c r="H41" s="101"/>
      <c r="I41" s="122">
        <f t="shared" si="0"/>
        <v>0</v>
      </c>
      <c r="J41" s="4">
        <f t="shared" si="1"/>
        <v>0</v>
      </c>
      <c r="K41" s="240">
        <f t="shared" si="2"/>
      </c>
    </row>
    <row r="42" spans="2:11" ht="12.75">
      <c r="B42" s="346"/>
      <c r="C42" s="347"/>
      <c r="D42" s="347"/>
      <c r="E42" s="348"/>
      <c r="F42" s="49"/>
      <c r="G42" s="170"/>
      <c r="H42" s="101"/>
      <c r="I42" s="122">
        <f t="shared" si="0"/>
        <v>0</v>
      </c>
      <c r="J42" s="4">
        <f t="shared" si="1"/>
        <v>0</v>
      </c>
      <c r="K42" s="240">
        <f t="shared" si="2"/>
      </c>
    </row>
    <row r="43" spans="6:10" ht="12.75">
      <c r="F43" s="42" t="s">
        <v>23</v>
      </c>
      <c r="G43" s="43">
        <f>SUM(G8:G42)</f>
        <v>0</v>
      </c>
      <c r="H43" s="43">
        <f>SUM(H8:H42)</f>
        <v>0</v>
      </c>
      <c r="I43" s="17">
        <f>IF(G43&gt;0,H43/G43,0)</f>
        <v>0</v>
      </c>
      <c r="J43" s="4">
        <f>SUM(J8:J42)</f>
        <v>0</v>
      </c>
    </row>
    <row r="45" spans="7:9" ht="12.75">
      <c r="G45" s="344" t="s">
        <v>112</v>
      </c>
      <c r="H45" s="345"/>
      <c r="I45" s="182"/>
    </row>
  </sheetData>
  <sheetProtection password="CB9D" sheet="1" objects="1" scenarios="1" selectLockedCells="1"/>
  <mergeCells count="37">
    <mergeCell ref="B22:E22"/>
    <mergeCell ref="B23:E23"/>
    <mergeCell ref="B24:E24"/>
    <mergeCell ref="B18:E18"/>
    <mergeCell ref="B19:E19"/>
    <mergeCell ref="B20:E20"/>
    <mergeCell ref="B21:E21"/>
    <mergeCell ref="B35:E35"/>
    <mergeCell ref="B11:E11"/>
    <mergeCell ref="B12:E12"/>
    <mergeCell ref="B26:E26"/>
    <mergeCell ref="B13:E13"/>
    <mergeCell ref="B14:E14"/>
    <mergeCell ref="B30:E30"/>
    <mergeCell ref="B32:E32"/>
    <mergeCell ref="B25:E25"/>
    <mergeCell ref="B31:E31"/>
    <mergeCell ref="G45:H45"/>
    <mergeCell ref="B37:E37"/>
    <mergeCell ref="B38:E38"/>
    <mergeCell ref="B33:E33"/>
    <mergeCell ref="B42:E42"/>
    <mergeCell ref="B39:E39"/>
    <mergeCell ref="B40:E40"/>
    <mergeCell ref="B36:E36"/>
    <mergeCell ref="B41:E41"/>
    <mergeCell ref="B34:E34"/>
    <mergeCell ref="B28:E28"/>
    <mergeCell ref="B29:E29"/>
    <mergeCell ref="B27:E27"/>
    <mergeCell ref="B7:E7"/>
    <mergeCell ref="B8:E8"/>
    <mergeCell ref="B9:E9"/>
    <mergeCell ref="B10:E10"/>
    <mergeCell ref="B15:E15"/>
    <mergeCell ref="B16:E16"/>
    <mergeCell ref="B17:E17"/>
  </mergeCells>
  <printOptions/>
  <pageMargins left="0.82" right="0.38" top="0.6" bottom="0.37" header="0.4921259845" footer="0.24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2">
    <pageSetUpPr fitToPage="1"/>
  </sheetPr>
  <dimension ref="B2:J33"/>
  <sheetViews>
    <sheetView showGridLines="0" workbookViewId="0" topLeftCell="A1">
      <selection activeCell="C28" sqref="C28:G28"/>
    </sheetView>
  </sheetViews>
  <sheetFormatPr defaultColWidth="9.140625" defaultRowHeight="12.75"/>
  <cols>
    <col min="1" max="1" width="2.7109375" style="4" customWidth="1"/>
    <col min="2" max="2" width="18.2812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37.8515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D2" s="47">
        <f>Sumar!$E$4</f>
        <v>0</v>
      </c>
      <c r="E2" s="9"/>
      <c r="F2" s="9"/>
      <c r="G2" s="9"/>
    </row>
    <row r="3" spans="2:9" ht="12.75">
      <c r="B3" s="9" t="s">
        <v>22</v>
      </c>
      <c r="D3" s="2">
        <f>Sumar!G1</f>
        <v>0</v>
      </c>
      <c r="E3" s="9" t="s">
        <v>4</v>
      </c>
      <c r="F3" s="2">
        <f>Sumar!I1</f>
        <v>0</v>
      </c>
      <c r="G3" s="9"/>
      <c r="H3" s="349"/>
      <c r="I3" s="350"/>
    </row>
    <row r="4" spans="2:9" ht="6" customHeight="1">
      <c r="B4" s="9"/>
      <c r="D4" s="9"/>
      <c r="E4" s="9"/>
      <c r="F4" s="9"/>
      <c r="G4" s="9"/>
      <c r="H4" s="22"/>
      <c r="I4" s="23"/>
    </row>
    <row r="5" spans="2:6" ht="18" customHeight="1">
      <c r="B5" s="356" t="s">
        <v>162</v>
      </c>
      <c r="C5" s="356"/>
      <c r="D5" s="356"/>
      <c r="E5" s="356"/>
      <c r="F5" s="356"/>
    </row>
    <row r="6" spans="2:9" ht="15" customHeight="1">
      <c r="B6" s="13"/>
      <c r="C6" s="13"/>
      <c r="D6" s="13"/>
      <c r="G6" s="21"/>
      <c r="H6" s="194" t="s">
        <v>153</v>
      </c>
      <c r="I6" s="194" t="s">
        <v>139</v>
      </c>
    </row>
    <row r="7" spans="2:9" s="19" customFormat="1" ht="31.5" customHeight="1">
      <c r="B7" s="14" t="s">
        <v>24</v>
      </c>
      <c r="C7" s="351" t="s">
        <v>159</v>
      </c>
      <c r="D7" s="352"/>
      <c r="E7" s="352"/>
      <c r="F7" s="352"/>
      <c r="G7" s="352"/>
      <c r="H7" s="15" t="s">
        <v>25</v>
      </c>
      <c r="I7" s="16" t="s">
        <v>26</v>
      </c>
    </row>
    <row r="8" spans="2:10" ht="12.75">
      <c r="B8" s="197"/>
      <c r="C8" s="353"/>
      <c r="D8" s="354"/>
      <c r="E8" s="354"/>
      <c r="F8" s="354"/>
      <c r="G8" s="355"/>
      <c r="H8" s="102"/>
      <c r="I8" s="39"/>
      <c r="J8" s="4">
        <f aca="true" t="shared" si="0" ref="J8:J17">RIGHT(H8)</f>
      </c>
    </row>
    <row r="9" spans="2:10" ht="12.75">
      <c r="B9" s="40"/>
      <c r="C9" s="353"/>
      <c r="D9" s="354"/>
      <c r="E9" s="354"/>
      <c r="F9" s="354"/>
      <c r="G9" s="355"/>
      <c r="H9" s="102"/>
      <c r="I9" s="39"/>
      <c r="J9" s="4">
        <f t="shared" si="0"/>
      </c>
    </row>
    <row r="10" spans="2:10" ht="12.75">
      <c r="B10" s="40"/>
      <c r="C10" s="353"/>
      <c r="D10" s="354"/>
      <c r="E10" s="354"/>
      <c r="F10" s="354"/>
      <c r="G10" s="355"/>
      <c r="H10" s="102"/>
      <c r="I10" s="39"/>
      <c r="J10" s="4">
        <f t="shared" si="0"/>
      </c>
    </row>
    <row r="11" spans="2:10" ht="12.75">
      <c r="B11" s="40"/>
      <c r="C11" s="353"/>
      <c r="D11" s="354"/>
      <c r="E11" s="354"/>
      <c r="F11" s="354"/>
      <c r="G11" s="355"/>
      <c r="H11" s="102"/>
      <c r="I11" s="39"/>
      <c r="J11" s="4">
        <f t="shared" si="0"/>
      </c>
    </row>
    <row r="12" spans="2:10" ht="12.75">
      <c r="B12" s="40"/>
      <c r="C12" s="353"/>
      <c r="D12" s="354"/>
      <c r="E12" s="354"/>
      <c r="F12" s="354"/>
      <c r="G12" s="355"/>
      <c r="H12" s="102"/>
      <c r="I12" s="39"/>
      <c r="J12" s="4">
        <f t="shared" si="0"/>
      </c>
    </row>
    <row r="13" spans="2:10" ht="12.75">
      <c r="B13" s="40"/>
      <c r="C13" s="353"/>
      <c r="D13" s="354"/>
      <c r="E13" s="354"/>
      <c r="F13" s="354"/>
      <c r="G13" s="355"/>
      <c r="H13" s="102"/>
      <c r="I13" s="39"/>
      <c r="J13" s="4">
        <f t="shared" si="0"/>
      </c>
    </row>
    <row r="14" spans="2:10" ht="12.75">
      <c r="B14" s="40"/>
      <c r="C14" s="353"/>
      <c r="D14" s="354"/>
      <c r="E14" s="354"/>
      <c r="F14" s="354"/>
      <c r="G14" s="355"/>
      <c r="H14" s="102"/>
      <c r="I14" s="39"/>
      <c r="J14" s="4">
        <f t="shared" si="0"/>
      </c>
    </row>
    <row r="15" spans="2:10" ht="12.75">
      <c r="B15" s="40"/>
      <c r="C15" s="353"/>
      <c r="D15" s="354"/>
      <c r="E15" s="354"/>
      <c r="F15" s="354"/>
      <c r="G15" s="355"/>
      <c r="H15" s="102"/>
      <c r="I15" s="39"/>
      <c r="J15" s="4">
        <f t="shared" si="0"/>
      </c>
    </row>
    <row r="16" spans="2:10" ht="12.75">
      <c r="B16" s="40"/>
      <c r="C16" s="353"/>
      <c r="D16" s="354"/>
      <c r="E16" s="354"/>
      <c r="F16" s="354"/>
      <c r="G16" s="355"/>
      <c r="H16" s="102"/>
      <c r="I16" s="39"/>
      <c r="J16" s="4">
        <f t="shared" si="0"/>
      </c>
    </row>
    <row r="17" spans="2:10" ht="12.75">
      <c r="B17" s="40"/>
      <c r="C17" s="353"/>
      <c r="D17" s="354"/>
      <c r="E17" s="354"/>
      <c r="F17" s="354"/>
      <c r="G17" s="355"/>
      <c r="H17" s="102"/>
      <c r="I17" s="39"/>
      <c r="J17" s="4">
        <f t="shared" si="0"/>
      </c>
    </row>
    <row r="18" spans="2:10" ht="12.75">
      <c r="B18" s="40"/>
      <c r="C18" s="353"/>
      <c r="D18" s="354"/>
      <c r="E18" s="354"/>
      <c r="F18" s="354"/>
      <c r="G18" s="355"/>
      <c r="H18" s="102"/>
      <c r="I18" s="39"/>
      <c r="J18" s="4">
        <f>RIGHT(H19)</f>
      </c>
    </row>
    <row r="19" spans="2:10" ht="12.75">
      <c r="B19" s="40"/>
      <c r="C19" s="353"/>
      <c r="D19" s="354"/>
      <c r="E19" s="354"/>
      <c r="F19" s="354"/>
      <c r="G19" s="355"/>
      <c r="H19" s="102"/>
      <c r="I19" s="39"/>
      <c r="J19" s="4">
        <f>RIGHT(H20)</f>
      </c>
    </row>
    <row r="20" spans="2:10" ht="12.75">
      <c r="B20" s="40"/>
      <c r="C20" s="353"/>
      <c r="D20" s="354"/>
      <c r="E20" s="354"/>
      <c r="F20" s="354"/>
      <c r="G20" s="355"/>
      <c r="H20" s="102"/>
      <c r="I20" s="39"/>
      <c r="J20" s="4" t="e">
        <f>RIGHT(#REF!)</f>
        <v>#REF!</v>
      </c>
    </row>
    <row r="21" spans="2:10" ht="12.75">
      <c r="B21" s="40"/>
      <c r="C21" s="353"/>
      <c r="D21" s="354"/>
      <c r="E21" s="354"/>
      <c r="F21" s="354"/>
      <c r="G21" s="355"/>
      <c r="H21" s="102"/>
      <c r="I21" s="39"/>
      <c r="J21" s="4">
        <f aca="true" t="shared" si="1" ref="J21:J27">RIGHT(H21)</f>
      </c>
    </row>
    <row r="22" spans="2:10" ht="12.75">
      <c r="B22" s="40"/>
      <c r="C22" s="353"/>
      <c r="D22" s="354"/>
      <c r="E22" s="354"/>
      <c r="F22" s="354"/>
      <c r="G22" s="355"/>
      <c r="H22" s="102"/>
      <c r="I22" s="39"/>
      <c r="J22" s="4">
        <f t="shared" si="1"/>
      </c>
    </row>
    <row r="23" spans="2:10" ht="12.75">
      <c r="B23" s="40"/>
      <c r="C23" s="353"/>
      <c r="D23" s="354"/>
      <c r="E23" s="354"/>
      <c r="F23" s="354"/>
      <c r="G23" s="355"/>
      <c r="H23" s="102"/>
      <c r="I23" s="39"/>
      <c r="J23" s="4">
        <f t="shared" si="1"/>
      </c>
    </row>
    <row r="24" spans="2:10" ht="12.75">
      <c r="B24" s="40"/>
      <c r="C24" s="353"/>
      <c r="D24" s="354"/>
      <c r="E24" s="354"/>
      <c r="F24" s="354"/>
      <c r="G24" s="355"/>
      <c r="H24" s="102"/>
      <c r="I24" s="39"/>
      <c r="J24" s="4">
        <f t="shared" si="1"/>
      </c>
    </row>
    <row r="25" spans="2:10" ht="12.75">
      <c r="B25" s="40"/>
      <c r="C25" s="353"/>
      <c r="D25" s="354"/>
      <c r="E25" s="354"/>
      <c r="F25" s="354"/>
      <c r="G25" s="355"/>
      <c r="H25" s="102"/>
      <c r="I25" s="39"/>
      <c r="J25" s="4">
        <f t="shared" si="1"/>
      </c>
    </row>
    <row r="26" spans="2:10" ht="12.75">
      <c r="B26" s="40"/>
      <c r="C26" s="353"/>
      <c r="D26" s="354"/>
      <c r="E26" s="354"/>
      <c r="F26" s="354"/>
      <c r="G26" s="355"/>
      <c r="H26" s="102"/>
      <c r="I26" s="39"/>
      <c r="J26" s="4">
        <f t="shared" si="1"/>
      </c>
    </row>
    <row r="27" spans="2:10" ht="12.75">
      <c r="B27" s="40"/>
      <c r="C27" s="353"/>
      <c r="D27" s="354"/>
      <c r="E27" s="354"/>
      <c r="F27" s="354"/>
      <c r="G27" s="355"/>
      <c r="H27" s="102"/>
      <c r="I27" s="39"/>
      <c r="J27" s="4">
        <f t="shared" si="1"/>
      </c>
    </row>
    <row r="28" spans="2:10" ht="12.75">
      <c r="B28" s="40"/>
      <c r="C28" s="353"/>
      <c r="D28" s="354"/>
      <c r="E28" s="354"/>
      <c r="F28" s="354"/>
      <c r="G28" s="355"/>
      <c r="H28" s="102"/>
      <c r="I28" s="39"/>
      <c r="J28" s="4" t="e">
        <f>RIGHT(#REF!)</f>
        <v>#REF!</v>
      </c>
    </row>
    <row r="29" spans="2:10" ht="12.75">
      <c r="B29" s="40"/>
      <c r="C29" s="353"/>
      <c r="D29" s="354"/>
      <c r="E29" s="354"/>
      <c r="F29" s="354"/>
      <c r="G29" s="355"/>
      <c r="H29" s="102"/>
      <c r="I29" s="39"/>
      <c r="J29" s="4">
        <f>RIGHT(H28)</f>
      </c>
    </row>
    <row r="30" spans="2:9" ht="12.75">
      <c r="B30" s="40"/>
      <c r="C30" s="353"/>
      <c r="D30" s="354"/>
      <c r="E30" s="354"/>
      <c r="F30" s="354"/>
      <c r="G30" s="355"/>
      <c r="H30" s="102"/>
      <c r="I30" s="39"/>
    </row>
    <row r="31" spans="2:9" ht="12.75">
      <c r="B31" s="40"/>
      <c r="C31" s="353"/>
      <c r="D31" s="354"/>
      <c r="E31" s="354"/>
      <c r="F31" s="354"/>
      <c r="G31" s="355"/>
      <c r="H31" s="102"/>
      <c r="I31" s="39"/>
    </row>
    <row r="32" spans="2:9" ht="12.75">
      <c r="B32" s="40"/>
      <c r="C32" s="353"/>
      <c r="D32" s="354"/>
      <c r="E32" s="354"/>
      <c r="F32" s="354"/>
      <c r="G32" s="355"/>
      <c r="H32" s="102"/>
      <c r="I32" s="39"/>
    </row>
    <row r="33" spans="5:9" ht="12.75">
      <c r="E33" s="4"/>
      <c r="F33" s="4"/>
      <c r="G33" s="4"/>
      <c r="H33" s="24" t="s">
        <v>125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H3:I3"/>
    <mergeCell ref="C7:G7"/>
    <mergeCell ref="C8:G8"/>
    <mergeCell ref="B5:F5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B2:J33"/>
  <sheetViews>
    <sheetView showGridLines="0" workbookViewId="0" topLeftCell="A1">
      <selection activeCell="C28" sqref="C28:G28"/>
    </sheetView>
  </sheetViews>
  <sheetFormatPr defaultColWidth="9.140625" defaultRowHeight="12.75"/>
  <cols>
    <col min="1" max="1" width="2.7109375" style="4" customWidth="1"/>
    <col min="2" max="2" width="17.2812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37.8515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D2" s="47">
        <f>Sumar!$E$4</f>
        <v>0</v>
      </c>
      <c r="E2" s="9"/>
      <c r="F2" s="9"/>
      <c r="G2" s="9"/>
    </row>
    <row r="3" spans="2:9" ht="12.75">
      <c r="B3" s="9" t="s">
        <v>22</v>
      </c>
      <c r="D3" s="2">
        <f>Sumar!G1</f>
        <v>0</v>
      </c>
      <c r="E3" s="9" t="s">
        <v>4</v>
      </c>
      <c r="F3" s="2">
        <f>Sumar!I1</f>
        <v>0</v>
      </c>
      <c r="G3" s="9"/>
      <c r="H3" s="349"/>
      <c r="I3" s="350"/>
    </row>
    <row r="4" spans="2:9" ht="6" customHeight="1">
      <c r="B4" s="9"/>
      <c r="D4" s="9"/>
      <c r="E4" s="9"/>
      <c r="F4" s="9"/>
      <c r="G4" s="9"/>
      <c r="H4" s="22"/>
      <c r="I4" s="23"/>
    </row>
    <row r="5" spans="2:6" ht="18" customHeight="1">
      <c r="B5" s="356" t="s">
        <v>162</v>
      </c>
      <c r="C5" s="356"/>
      <c r="D5" s="356"/>
      <c r="E5" s="356"/>
      <c r="F5" s="356"/>
    </row>
    <row r="6" spans="2:9" ht="15" customHeight="1">
      <c r="B6" s="13"/>
      <c r="C6" s="13"/>
      <c r="D6" s="13"/>
      <c r="G6" s="21"/>
      <c r="H6" s="194" t="s">
        <v>153</v>
      </c>
      <c r="I6" s="194" t="s">
        <v>139</v>
      </c>
    </row>
    <row r="7" spans="2:9" s="19" customFormat="1" ht="31.5" customHeight="1">
      <c r="B7" s="14" t="s">
        <v>24</v>
      </c>
      <c r="C7" s="351" t="s">
        <v>159</v>
      </c>
      <c r="D7" s="352"/>
      <c r="E7" s="352"/>
      <c r="F7" s="352"/>
      <c r="G7" s="352"/>
      <c r="H7" s="15" t="s">
        <v>25</v>
      </c>
      <c r="I7" s="16" t="s">
        <v>26</v>
      </c>
    </row>
    <row r="8" spans="2:10" ht="12.75">
      <c r="B8" s="40"/>
      <c r="C8" s="353"/>
      <c r="D8" s="354"/>
      <c r="E8" s="354"/>
      <c r="F8" s="354"/>
      <c r="G8" s="355"/>
      <c r="H8" s="102"/>
      <c r="I8" s="39"/>
      <c r="J8" s="4">
        <f aca="true" t="shared" si="0" ref="J8:J17">RIGHT(H8)</f>
      </c>
    </row>
    <row r="9" spans="2:10" ht="12.75">
      <c r="B9" s="40"/>
      <c r="C9" s="353"/>
      <c r="D9" s="354"/>
      <c r="E9" s="354"/>
      <c r="F9" s="354"/>
      <c r="G9" s="355"/>
      <c r="H9" s="102"/>
      <c r="I9" s="39"/>
      <c r="J9" s="4">
        <f t="shared" si="0"/>
      </c>
    </row>
    <row r="10" spans="2:10" ht="12.75">
      <c r="B10" s="40"/>
      <c r="C10" s="353"/>
      <c r="D10" s="354"/>
      <c r="E10" s="354"/>
      <c r="F10" s="354"/>
      <c r="G10" s="355"/>
      <c r="H10" s="102"/>
      <c r="I10" s="39"/>
      <c r="J10" s="4">
        <f t="shared" si="0"/>
      </c>
    </row>
    <row r="11" spans="2:10" ht="12.75">
      <c r="B11" s="40"/>
      <c r="C11" s="353"/>
      <c r="D11" s="354"/>
      <c r="E11" s="354"/>
      <c r="F11" s="354"/>
      <c r="G11" s="355"/>
      <c r="H11" s="102"/>
      <c r="I11" s="39"/>
      <c r="J11" s="4">
        <f t="shared" si="0"/>
      </c>
    </row>
    <row r="12" spans="2:10" ht="12.75">
      <c r="B12" s="40"/>
      <c r="C12" s="353"/>
      <c r="D12" s="354"/>
      <c r="E12" s="354"/>
      <c r="F12" s="354"/>
      <c r="G12" s="355"/>
      <c r="H12" s="102"/>
      <c r="I12" s="39"/>
      <c r="J12" s="4">
        <f t="shared" si="0"/>
      </c>
    </row>
    <row r="13" spans="2:10" ht="12.75">
      <c r="B13" s="40"/>
      <c r="C13" s="353"/>
      <c r="D13" s="354"/>
      <c r="E13" s="354"/>
      <c r="F13" s="354"/>
      <c r="G13" s="355"/>
      <c r="H13" s="102"/>
      <c r="I13" s="39"/>
      <c r="J13" s="4">
        <f t="shared" si="0"/>
      </c>
    </row>
    <row r="14" spans="2:10" ht="12.75">
      <c r="B14" s="40"/>
      <c r="C14" s="353"/>
      <c r="D14" s="354"/>
      <c r="E14" s="354"/>
      <c r="F14" s="354"/>
      <c r="G14" s="355"/>
      <c r="H14" s="102"/>
      <c r="I14" s="39"/>
      <c r="J14" s="4">
        <f t="shared" si="0"/>
      </c>
    </row>
    <row r="15" spans="2:10" ht="12.75">
      <c r="B15" s="40"/>
      <c r="C15" s="353"/>
      <c r="D15" s="354"/>
      <c r="E15" s="354"/>
      <c r="F15" s="354"/>
      <c r="G15" s="355"/>
      <c r="H15" s="102"/>
      <c r="I15" s="39"/>
      <c r="J15" s="4">
        <f t="shared" si="0"/>
      </c>
    </row>
    <row r="16" spans="2:10" ht="12.75">
      <c r="B16" s="40"/>
      <c r="C16" s="353"/>
      <c r="D16" s="354"/>
      <c r="E16" s="354"/>
      <c r="F16" s="354"/>
      <c r="G16" s="355"/>
      <c r="H16" s="102"/>
      <c r="I16" s="39"/>
      <c r="J16" s="4">
        <f t="shared" si="0"/>
      </c>
    </row>
    <row r="17" spans="2:10" ht="12.75">
      <c r="B17" s="40"/>
      <c r="C17" s="353"/>
      <c r="D17" s="354"/>
      <c r="E17" s="354"/>
      <c r="F17" s="354"/>
      <c r="G17" s="355"/>
      <c r="H17" s="102"/>
      <c r="I17" s="39"/>
      <c r="J17" s="4">
        <f t="shared" si="0"/>
      </c>
    </row>
    <row r="18" spans="2:10" ht="12.75">
      <c r="B18" s="40"/>
      <c r="C18" s="353"/>
      <c r="D18" s="354"/>
      <c r="E18" s="354"/>
      <c r="F18" s="354"/>
      <c r="G18" s="355"/>
      <c r="H18" s="102"/>
      <c r="I18" s="39"/>
      <c r="J18" s="4">
        <f>RIGHT(H19)</f>
      </c>
    </row>
    <row r="19" spans="2:10" ht="12.75">
      <c r="B19" s="40"/>
      <c r="C19" s="353"/>
      <c r="D19" s="354"/>
      <c r="E19" s="354"/>
      <c r="F19" s="354"/>
      <c r="G19" s="355"/>
      <c r="H19" s="102"/>
      <c r="I19" s="39"/>
      <c r="J19" s="4">
        <f>RIGHT(H20)</f>
      </c>
    </row>
    <row r="20" spans="2:10" ht="12.75">
      <c r="B20" s="40"/>
      <c r="C20" s="353"/>
      <c r="D20" s="354"/>
      <c r="E20" s="354"/>
      <c r="F20" s="354"/>
      <c r="G20" s="355"/>
      <c r="H20" s="102"/>
      <c r="I20" s="39"/>
      <c r="J20" s="4" t="e">
        <f>RIGHT(#REF!)</f>
        <v>#REF!</v>
      </c>
    </row>
    <row r="21" spans="2:10" ht="12.75">
      <c r="B21" s="40"/>
      <c r="C21" s="353"/>
      <c r="D21" s="354"/>
      <c r="E21" s="354"/>
      <c r="F21" s="354"/>
      <c r="G21" s="355"/>
      <c r="H21" s="102"/>
      <c r="I21" s="39"/>
      <c r="J21" s="4">
        <f aca="true" t="shared" si="1" ref="J21:J27">RIGHT(H21)</f>
      </c>
    </row>
    <row r="22" spans="2:10" ht="12.75">
      <c r="B22" s="40"/>
      <c r="C22" s="353"/>
      <c r="D22" s="354"/>
      <c r="E22" s="354"/>
      <c r="F22" s="354"/>
      <c r="G22" s="355"/>
      <c r="H22" s="102"/>
      <c r="I22" s="39"/>
      <c r="J22" s="4">
        <f t="shared" si="1"/>
      </c>
    </row>
    <row r="23" spans="2:10" ht="12.75">
      <c r="B23" s="40"/>
      <c r="C23" s="353"/>
      <c r="D23" s="354"/>
      <c r="E23" s="354"/>
      <c r="F23" s="354"/>
      <c r="G23" s="355"/>
      <c r="H23" s="102"/>
      <c r="I23" s="39"/>
      <c r="J23" s="4">
        <f t="shared" si="1"/>
      </c>
    </row>
    <row r="24" spans="2:10" ht="12.75">
      <c r="B24" s="40"/>
      <c r="C24" s="353"/>
      <c r="D24" s="354"/>
      <c r="E24" s="354"/>
      <c r="F24" s="354"/>
      <c r="G24" s="355"/>
      <c r="H24" s="102"/>
      <c r="I24" s="39"/>
      <c r="J24" s="4">
        <f t="shared" si="1"/>
      </c>
    </row>
    <row r="25" spans="2:10" ht="12.75">
      <c r="B25" s="40"/>
      <c r="C25" s="353"/>
      <c r="D25" s="354"/>
      <c r="E25" s="354"/>
      <c r="F25" s="354"/>
      <c r="G25" s="355"/>
      <c r="H25" s="102"/>
      <c r="I25" s="39"/>
      <c r="J25" s="4">
        <f t="shared" si="1"/>
      </c>
    </row>
    <row r="26" spans="2:10" ht="12.75">
      <c r="B26" s="40"/>
      <c r="C26" s="353"/>
      <c r="D26" s="354"/>
      <c r="E26" s="354"/>
      <c r="F26" s="354"/>
      <c r="G26" s="355"/>
      <c r="H26" s="102"/>
      <c r="I26" s="39"/>
      <c r="J26" s="4">
        <f t="shared" si="1"/>
      </c>
    </row>
    <row r="27" spans="2:10" ht="12.75">
      <c r="B27" s="40"/>
      <c r="C27" s="353"/>
      <c r="D27" s="354"/>
      <c r="E27" s="354"/>
      <c r="F27" s="354"/>
      <c r="G27" s="355"/>
      <c r="H27" s="102"/>
      <c r="I27" s="39"/>
      <c r="J27" s="4">
        <f t="shared" si="1"/>
      </c>
    </row>
    <row r="28" spans="2:10" ht="12.75">
      <c r="B28" s="40"/>
      <c r="C28" s="353"/>
      <c r="D28" s="354"/>
      <c r="E28" s="354"/>
      <c r="F28" s="354"/>
      <c r="G28" s="355"/>
      <c r="H28" s="102"/>
      <c r="I28" s="39"/>
      <c r="J28" s="4" t="e">
        <f>RIGHT(#REF!)</f>
        <v>#REF!</v>
      </c>
    </row>
    <row r="29" spans="2:10" ht="12.75">
      <c r="B29" s="40"/>
      <c r="C29" s="353"/>
      <c r="D29" s="354"/>
      <c r="E29" s="354"/>
      <c r="F29" s="354"/>
      <c r="G29" s="355"/>
      <c r="H29" s="102"/>
      <c r="I29" s="39"/>
      <c r="J29" s="4">
        <f>RIGHT(H28)</f>
      </c>
    </row>
    <row r="30" spans="2:9" ht="12.75">
      <c r="B30" s="40"/>
      <c r="C30" s="353"/>
      <c r="D30" s="354"/>
      <c r="E30" s="354"/>
      <c r="F30" s="354"/>
      <c r="G30" s="355"/>
      <c r="H30" s="102"/>
      <c r="I30" s="39"/>
    </row>
    <row r="31" spans="2:9" ht="12.75">
      <c r="B31" s="40"/>
      <c r="C31" s="353"/>
      <c r="D31" s="354"/>
      <c r="E31" s="354"/>
      <c r="F31" s="354"/>
      <c r="G31" s="355"/>
      <c r="H31" s="102"/>
      <c r="I31" s="39"/>
    </row>
    <row r="32" spans="2:9" ht="12.75">
      <c r="B32" s="40"/>
      <c r="C32" s="353"/>
      <c r="D32" s="354"/>
      <c r="E32" s="354"/>
      <c r="F32" s="354"/>
      <c r="G32" s="355"/>
      <c r="H32" s="102"/>
      <c r="I32" s="39"/>
    </row>
    <row r="33" spans="5:9" ht="12.75">
      <c r="E33" s="4"/>
      <c r="F33" s="4"/>
      <c r="G33" s="4"/>
      <c r="H33" s="24" t="s">
        <v>125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H3:I3"/>
    <mergeCell ref="C7:G7"/>
    <mergeCell ref="C8:G8"/>
    <mergeCell ref="B5:F5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7">
    <pageSetUpPr fitToPage="1"/>
  </sheetPr>
  <dimension ref="B2:J33"/>
  <sheetViews>
    <sheetView showGridLines="0" workbookViewId="0" topLeftCell="A1">
      <selection activeCell="C10" sqref="C10:G10"/>
    </sheetView>
  </sheetViews>
  <sheetFormatPr defaultColWidth="9.140625" defaultRowHeight="12.75"/>
  <cols>
    <col min="1" max="1" width="2.7109375" style="4" customWidth="1"/>
    <col min="2" max="2" width="17.2812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37.8515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D2" s="47">
        <f>Sumar!$E$4</f>
        <v>0</v>
      </c>
      <c r="E2" s="9"/>
      <c r="F2" s="9"/>
      <c r="G2" s="9"/>
    </row>
    <row r="3" spans="2:9" ht="12.75">
      <c r="B3" s="9" t="s">
        <v>22</v>
      </c>
      <c r="D3" s="2">
        <f>Sumar!G1</f>
        <v>0</v>
      </c>
      <c r="E3" s="9" t="s">
        <v>4</v>
      </c>
      <c r="F3" s="2">
        <f>Sumar!I1</f>
        <v>0</v>
      </c>
      <c r="G3" s="9"/>
      <c r="H3" s="349"/>
      <c r="I3" s="350"/>
    </row>
    <row r="4" spans="2:9" ht="6" customHeight="1">
      <c r="B4" s="9"/>
      <c r="D4" s="9"/>
      <c r="E4" s="9"/>
      <c r="F4" s="9"/>
      <c r="G4" s="9"/>
      <c r="H4" s="22"/>
      <c r="I4" s="23"/>
    </row>
    <row r="5" spans="2:6" ht="18" customHeight="1">
      <c r="B5" s="356" t="s">
        <v>162</v>
      </c>
      <c r="C5" s="356"/>
      <c r="D5" s="356"/>
      <c r="E5" s="356"/>
      <c r="F5" s="356"/>
    </row>
    <row r="6" spans="2:9" ht="15" customHeight="1">
      <c r="B6" s="13"/>
      <c r="C6" s="13"/>
      <c r="D6" s="13"/>
      <c r="G6" s="21"/>
      <c r="H6" s="194" t="s">
        <v>153</v>
      </c>
      <c r="I6" s="194" t="s">
        <v>139</v>
      </c>
    </row>
    <row r="7" spans="2:9" s="19" customFormat="1" ht="31.5" customHeight="1">
      <c r="B7" s="14" t="s">
        <v>24</v>
      </c>
      <c r="C7" s="351" t="s">
        <v>159</v>
      </c>
      <c r="D7" s="352"/>
      <c r="E7" s="352"/>
      <c r="F7" s="352"/>
      <c r="G7" s="352"/>
      <c r="H7" s="15" t="s">
        <v>25</v>
      </c>
      <c r="I7" s="16" t="s">
        <v>26</v>
      </c>
    </row>
    <row r="8" spans="2:10" ht="12.75">
      <c r="B8" s="40"/>
      <c r="C8" s="353"/>
      <c r="D8" s="354"/>
      <c r="E8" s="354"/>
      <c r="F8" s="354"/>
      <c r="G8" s="355"/>
      <c r="H8" s="102"/>
      <c r="I8" s="39"/>
      <c r="J8" s="4">
        <f aca="true" t="shared" si="0" ref="J8:J17">RIGHT(H8)</f>
      </c>
    </row>
    <row r="9" spans="2:10" ht="12.75">
      <c r="B9" s="40"/>
      <c r="C9" s="353"/>
      <c r="D9" s="354"/>
      <c r="E9" s="354"/>
      <c r="F9" s="354"/>
      <c r="G9" s="355"/>
      <c r="H9" s="102"/>
      <c r="I9" s="39"/>
      <c r="J9" s="4">
        <f t="shared" si="0"/>
      </c>
    </row>
    <row r="10" spans="2:10" ht="12.75">
      <c r="B10" s="40"/>
      <c r="C10" s="353"/>
      <c r="D10" s="354"/>
      <c r="E10" s="354"/>
      <c r="F10" s="354"/>
      <c r="G10" s="355"/>
      <c r="H10" s="102"/>
      <c r="I10" s="39"/>
      <c r="J10" s="4">
        <f t="shared" si="0"/>
      </c>
    </row>
    <row r="11" spans="2:10" ht="12.75">
      <c r="B11" s="40"/>
      <c r="C11" s="353"/>
      <c r="D11" s="354"/>
      <c r="E11" s="354"/>
      <c r="F11" s="354"/>
      <c r="G11" s="355"/>
      <c r="H11" s="102"/>
      <c r="I11" s="39"/>
      <c r="J11" s="4">
        <f t="shared" si="0"/>
      </c>
    </row>
    <row r="12" spans="2:10" ht="12.75">
      <c r="B12" s="40"/>
      <c r="C12" s="353"/>
      <c r="D12" s="354"/>
      <c r="E12" s="354"/>
      <c r="F12" s="354"/>
      <c r="G12" s="355"/>
      <c r="H12" s="102"/>
      <c r="I12" s="39"/>
      <c r="J12" s="4">
        <f t="shared" si="0"/>
      </c>
    </row>
    <row r="13" spans="2:10" ht="12.75">
      <c r="B13" s="40"/>
      <c r="C13" s="353"/>
      <c r="D13" s="354"/>
      <c r="E13" s="354"/>
      <c r="F13" s="354"/>
      <c r="G13" s="355"/>
      <c r="H13" s="102"/>
      <c r="I13" s="39"/>
      <c r="J13" s="4">
        <f t="shared" si="0"/>
      </c>
    </row>
    <row r="14" spans="2:10" ht="12.75">
      <c r="B14" s="40"/>
      <c r="C14" s="353"/>
      <c r="D14" s="354"/>
      <c r="E14" s="354"/>
      <c r="F14" s="354"/>
      <c r="G14" s="355"/>
      <c r="H14" s="102"/>
      <c r="I14" s="39"/>
      <c r="J14" s="4">
        <f t="shared" si="0"/>
      </c>
    </row>
    <row r="15" spans="2:10" ht="12.75">
      <c r="B15" s="40"/>
      <c r="C15" s="353"/>
      <c r="D15" s="354"/>
      <c r="E15" s="354"/>
      <c r="F15" s="354"/>
      <c r="G15" s="355"/>
      <c r="H15" s="102"/>
      <c r="I15" s="39"/>
      <c r="J15" s="4">
        <f t="shared" si="0"/>
      </c>
    </row>
    <row r="16" spans="2:10" ht="12.75">
      <c r="B16" s="40"/>
      <c r="C16" s="353"/>
      <c r="D16" s="354"/>
      <c r="E16" s="354"/>
      <c r="F16" s="354"/>
      <c r="G16" s="355"/>
      <c r="H16" s="102"/>
      <c r="I16" s="39"/>
      <c r="J16" s="4">
        <f t="shared" si="0"/>
      </c>
    </row>
    <row r="17" spans="2:10" ht="12.75">
      <c r="B17" s="40"/>
      <c r="C17" s="353"/>
      <c r="D17" s="354"/>
      <c r="E17" s="354"/>
      <c r="F17" s="354"/>
      <c r="G17" s="355"/>
      <c r="H17" s="102"/>
      <c r="I17" s="39"/>
      <c r="J17" s="4">
        <f t="shared" si="0"/>
      </c>
    </row>
    <row r="18" spans="2:10" ht="12.75">
      <c r="B18" s="40"/>
      <c r="C18" s="353"/>
      <c r="D18" s="354"/>
      <c r="E18" s="354"/>
      <c r="F18" s="354"/>
      <c r="G18" s="355"/>
      <c r="H18" s="102"/>
      <c r="I18" s="39"/>
      <c r="J18" s="4">
        <f>RIGHT(H19)</f>
      </c>
    </row>
    <row r="19" spans="2:10" ht="12.75">
      <c r="B19" s="40"/>
      <c r="C19" s="353"/>
      <c r="D19" s="354"/>
      <c r="E19" s="354"/>
      <c r="F19" s="354"/>
      <c r="G19" s="355"/>
      <c r="H19" s="102"/>
      <c r="I19" s="39"/>
      <c r="J19" s="4">
        <f>RIGHT(H20)</f>
      </c>
    </row>
    <row r="20" spans="2:10" ht="12.75">
      <c r="B20" s="40"/>
      <c r="C20" s="353"/>
      <c r="D20" s="354"/>
      <c r="E20" s="354"/>
      <c r="F20" s="354"/>
      <c r="G20" s="355"/>
      <c r="H20" s="102"/>
      <c r="I20" s="39"/>
      <c r="J20" s="4" t="e">
        <f>RIGHT(#REF!)</f>
        <v>#REF!</v>
      </c>
    </row>
    <row r="21" spans="2:10" ht="12.75">
      <c r="B21" s="40"/>
      <c r="C21" s="353"/>
      <c r="D21" s="354"/>
      <c r="E21" s="354"/>
      <c r="F21" s="354"/>
      <c r="G21" s="355"/>
      <c r="H21" s="102"/>
      <c r="I21" s="39"/>
      <c r="J21" s="4">
        <f aca="true" t="shared" si="1" ref="J21:J27">RIGHT(H21)</f>
      </c>
    </row>
    <row r="22" spans="2:10" ht="12.75">
      <c r="B22" s="40"/>
      <c r="C22" s="353"/>
      <c r="D22" s="354"/>
      <c r="E22" s="354"/>
      <c r="F22" s="354"/>
      <c r="G22" s="355"/>
      <c r="H22" s="102"/>
      <c r="I22" s="39"/>
      <c r="J22" s="4">
        <f t="shared" si="1"/>
      </c>
    </row>
    <row r="23" spans="2:10" ht="12.75">
      <c r="B23" s="40"/>
      <c r="C23" s="353"/>
      <c r="D23" s="354"/>
      <c r="E23" s="354"/>
      <c r="F23" s="354"/>
      <c r="G23" s="355"/>
      <c r="H23" s="102"/>
      <c r="I23" s="39"/>
      <c r="J23" s="4">
        <f t="shared" si="1"/>
      </c>
    </row>
    <row r="24" spans="2:10" ht="12.75">
      <c r="B24" s="40"/>
      <c r="C24" s="353"/>
      <c r="D24" s="354"/>
      <c r="E24" s="354"/>
      <c r="F24" s="354"/>
      <c r="G24" s="355"/>
      <c r="H24" s="102"/>
      <c r="I24" s="39"/>
      <c r="J24" s="4">
        <f t="shared" si="1"/>
      </c>
    </row>
    <row r="25" spans="2:10" ht="12.75">
      <c r="B25" s="40"/>
      <c r="C25" s="353"/>
      <c r="D25" s="354"/>
      <c r="E25" s="354"/>
      <c r="F25" s="354"/>
      <c r="G25" s="355"/>
      <c r="H25" s="102"/>
      <c r="I25" s="39"/>
      <c r="J25" s="4">
        <f t="shared" si="1"/>
      </c>
    </row>
    <row r="26" spans="2:10" ht="12.75">
      <c r="B26" s="40"/>
      <c r="C26" s="353"/>
      <c r="D26" s="354"/>
      <c r="E26" s="354"/>
      <c r="F26" s="354"/>
      <c r="G26" s="355"/>
      <c r="H26" s="102"/>
      <c r="I26" s="39"/>
      <c r="J26" s="4">
        <f t="shared" si="1"/>
      </c>
    </row>
    <row r="27" spans="2:10" ht="12.75">
      <c r="B27" s="40"/>
      <c r="C27" s="353"/>
      <c r="D27" s="354"/>
      <c r="E27" s="354"/>
      <c r="F27" s="354"/>
      <c r="G27" s="355"/>
      <c r="H27" s="102"/>
      <c r="I27" s="39"/>
      <c r="J27" s="4">
        <f t="shared" si="1"/>
      </c>
    </row>
    <row r="28" spans="2:10" ht="12.75">
      <c r="B28" s="40"/>
      <c r="C28" s="353"/>
      <c r="D28" s="354"/>
      <c r="E28" s="354"/>
      <c r="F28" s="354"/>
      <c r="G28" s="355"/>
      <c r="H28" s="102"/>
      <c r="I28" s="39"/>
      <c r="J28" s="4" t="e">
        <f>RIGHT(#REF!)</f>
        <v>#REF!</v>
      </c>
    </row>
    <row r="29" spans="2:10" ht="12.75">
      <c r="B29" s="40"/>
      <c r="C29" s="353"/>
      <c r="D29" s="354"/>
      <c r="E29" s="354"/>
      <c r="F29" s="354"/>
      <c r="G29" s="355"/>
      <c r="H29" s="102"/>
      <c r="I29" s="39"/>
      <c r="J29" s="4">
        <f>RIGHT(H28)</f>
      </c>
    </row>
    <row r="30" spans="2:9" ht="12.75">
      <c r="B30" s="40"/>
      <c r="C30" s="353"/>
      <c r="D30" s="354"/>
      <c r="E30" s="354"/>
      <c r="F30" s="354"/>
      <c r="G30" s="355"/>
      <c r="H30" s="102"/>
      <c r="I30" s="39"/>
    </row>
    <row r="31" spans="2:9" ht="12.75">
      <c r="B31" s="40"/>
      <c r="C31" s="353"/>
      <c r="D31" s="354"/>
      <c r="E31" s="354"/>
      <c r="F31" s="354"/>
      <c r="G31" s="355"/>
      <c r="H31" s="102"/>
      <c r="I31" s="39"/>
    </row>
    <row r="32" spans="2:9" ht="12.75">
      <c r="B32" s="40"/>
      <c r="C32" s="353"/>
      <c r="D32" s="354"/>
      <c r="E32" s="354"/>
      <c r="F32" s="354"/>
      <c r="G32" s="355"/>
      <c r="H32" s="102"/>
      <c r="I32" s="39"/>
    </row>
    <row r="33" spans="5:9" ht="12.75">
      <c r="E33" s="4"/>
      <c r="F33" s="4"/>
      <c r="G33" s="4"/>
      <c r="H33" s="24" t="s">
        <v>125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30:G30"/>
    <mergeCell ref="C31:G31"/>
    <mergeCell ref="C32:G32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H3:I3"/>
    <mergeCell ref="C7:G7"/>
    <mergeCell ref="C9:G9"/>
    <mergeCell ref="B5:F5"/>
    <mergeCell ref="C8:G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7">
    <pageSetUpPr fitToPage="1"/>
  </sheetPr>
  <dimension ref="B2:J53"/>
  <sheetViews>
    <sheetView showGridLines="0" workbookViewId="0" topLeftCell="A1">
      <selection activeCell="C11" sqref="C11:G11"/>
    </sheetView>
  </sheetViews>
  <sheetFormatPr defaultColWidth="9.140625" defaultRowHeight="12.75"/>
  <cols>
    <col min="1" max="1" width="2.7109375" style="4" customWidth="1"/>
    <col min="2" max="2" width="28.0039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37.2812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29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163</v>
      </c>
    </row>
    <row r="6" spans="2:9" ht="13.5">
      <c r="B6" s="13"/>
      <c r="I6" s="194" t="s">
        <v>139</v>
      </c>
    </row>
    <row r="7" spans="2:9" ht="25.5">
      <c r="B7" s="26" t="s">
        <v>24</v>
      </c>
      <c r="C7" s="361" t="s">
        <v>65</v>
      </c>
      <c r="D7" s="362"/>
      <c r="E7" s="362"/>
      <c r="F7" s="362"/>
      <c r="G7" s="363"/>
      <c r="H7" s="15" t="s">
        <v>28</v>
      </c>
      <c r="I7" s="16" t="s">
        <v>26</v>
      </c>
    </row>
    <row r="8" spans="2:10" ht="12.75">
      <c r="B8" s="197"/>
      <c r="C8" s="358"/>
      <c r="D8" s="359"/>
      <c r="E8" s="359"/>
      <c r="F8" s="359"/>
      <c r="G8" s="360"/>
      <c r="H8" s="102"/>
      <c r="I8" s="38"/>
      <c r="J8" s="4">
        <f aca="true" t="shared" si="0" ref="J8:J52">RIGHT(H8)</f>
      </c>
    </row>
    <row r="9" spans="2:10" ht="12.75">
      <c r="B9" s="40"/>
      <c r="C9" s="358"/>
      <c r="D9" s="359"/>
      <c r="E9" s="359"/>
      <c r="F9" s="359"/>
      <c r="G9" s="360"/>
      <c r="H9" s="102"/>
      <c r="I9" s="38"/>
      <c r="J9" s="4">
        <f t="shared" si="0"/>
      </c>
    </row>
    <row r="10" spans="2:10" ht="12.75">
      <c r="B10" s="40"/>
      <c r="C10" s="358"/>
      <c r="D10" s="359"/>
      <c r="E10" s="359"/>
      <c r="F10" s="359"/>
      <c r="G10" s="360"/>
      <c r="H10" s="102"/>
      <c r="I10" s="38"/>
      <c r="J10" s="4">
        <f t="shared" si="0"/>
      </c>
    </row>
    <row r="11" spans="2:10" ht="12.75">
      <c r="B11" s="40"/>
      <c r="C11" s="358"/>
      <c r="D11" s="359"/>
      <c r="E11" s="359"/>
      <c r="F11" s="359"/>
      <c r="G11" s="360"/>
      <c r="H11" s="102"/>
      <c r="I11" s="38"/>
      <c r="J11" s="4">
        <f t="shared" si="0"/>
      </c>
    </row>
    <row r="12" spans="2:10" ht="12.75">
      <c r="B12" s="40"/>
      <c r="C12" s="358"/>
      <c r="D12" s="359"/>
      <c r="E12" s="359"/>
      <c r="F12" s="359"/>
      <c r="G12" s="360"/>
      <c r="H12" s="102"/>
      <c r="I12" s="38"/>
      <c r="J12" s="4">
        <f t="shared" si="0"/>
      </c>
    </row>
    <row r="13" spans="2:10" ht="12.75">
      <c r="B13" s="40"/>
      <c r="C13" s="358"/>
      <c r="D13" s="359"/>
      <c r="E13" s="359"/>
      <c r="F13" s="359"/>
      <c r="G13" s="360"/>
      <c r="H13" s="102"/>
      <c r="I13" s="38"/>
      <c r="J13" s="4">
        <f t="shared" si="0"/>
      </c>
    </row>
    <row r="14" spans="2:10" ht="12.75">
      <c r="B14" s="40"/>
      <c r="C14" s="358"/>
      <c r="D14" s="359"/>
      <c r="E14" s="359"/>
      <c r="F14" s="359"/>
      <c r="G14" s="360"/>
      <c r="H14" s="102"/>
      <c r="I14" s="38"/>
      <c r="J14" s="4">
        <f t="shared" si="0"/>
      </c>
    </row>
    <row r="15" spans="2:10" ht="12.75">
      <c r="B15" s="40"/>
      <c r="C15" s="358"/>
      <c r="D15" s="359"/>
      <c r="E15" s="359"/>
      <c r="F15" s="359"/>
      <c r="G15" s="360"/>
      <c r="H15" s="102"/>
      <c r="I15" s="38"/>
      <c r="J15" s="4">
        <f t="shared" si="0"/>
      </c>
    </row>
    <row r="16" spans="2:10" ht="12.75">
      <c r="B16" s="40"/>
      <c r="C16" s="358"/>
      <c r="D16" s="359"/>
      <c r="E16" s="359"/>
      <c r="F16" s="359"/>
      <c r="G16" s="360"/>
      <c r="H16" s="102"/>
      <c r="I16" s="38"/>
      <c r="J16" s="4">
        <f t="shared" si="0"/>
      </c>
    </row>
    <row r="17" spans="2:10" ht="12.75">
      <c r="B17" s="40"/>
      <c r="C17" s="358"/>
      <c r="D17" s="359"/>
      <c r="E17" s="359"/>
      <c r="F17" s="359"/>
      <c r="G17" s="360"/>
      <c r="H17" s="102"/>
      <c r="I17" s="38"/>
      <c r="J17" s="4">
        <f t="shared" si="0"/>
      </c>
    </row>
    <row r="18" spans="2:10" ht="12.75">
      <c r="B18" s="40"/>
      <c r="C18" s="358"/>
      <c r="D18" s="359"/>
      <c r="E18" s="359"/>
      <c r="F18" s="359"/>
      <c r="G18" s="360"/>
      <c r="H18" s="102"/>
      <c r="I18" s="38"/>
      <c r="J18" s="4">
        <f t="shared" si="0"/>
      </c>
    </row>
    <row r="19" spans="2:9" ht="12.75">
      <c r="B19" s="40"/>
      <c r="C19" s="358"/>
      <c r="D19" s="359"/>
      <c r="E19" s="359"/>
      <c r="F19" s="359"/>
      <c r="G19" s="360"/>
      <c r="H19" s="102"/>
      <c r="I19" s="38"/>
    </row>
    <row r="20" spans="2:9" ht="12.75">
      <c r="B20" s="40"/>
      <c r="C20" s="358"/>
      <c r="D20" s="359"/>
      <c r="E20" s="359"/>
      <c r="F20" s="359"/>
      <c r="G20" s="360"/>
      <c r="H20" s="102"/>
      <c r="I20" s="38"/>
    </row>
    <row r="21" spans="2:9" ht="12.75">
      <c r="B21" s="40"/>
      <c r="C21" s="358"/>
      <c r="D21" s="359"/>
      <c r="E21" s="359"/>
      <c r="F21" s="359"/>
      <c r="G21" s="360"/>
      <c r="H21" s="102"/>
      <c r="I21" s="38"/>
    </row>
    <row r="22" spans="2:9" ht="12.75">
      <c r="B22" s="40"/>
      <c r="C22" s="358"/>
      <c r="D22" s="359"/>
      <c r="E22" s="359"/>
      <c r="F22" s="359"/>
      <c r="G22" s="360"/>
      <c r="H22" s="102"/>
      <c r="I22" s="38"/>
    </row>
    <row r="23" spans="2:9" ht="12.75">
      <c r="B23" s="40"/>
      <c r="C23" s="358"/>
      <c r="D23" s="359"/>
      <c r="E23" s="359"/>
      <c r="F23" s="359"/>
      <c r="G23" s="360"/>
      <c r="H23" s="102"/>
      <c r="I23" s="38"/>
    </row>
    <row r="24" spans="2:9" ht="12.75">
      <c r="B24" s="40"/>
      <c r="C24" s="358"/>
      <c r="D24" s="359"/>
      <c r="E24" s="359"/>
      <c r="F24" s="359"/>
      <c r="G24" s="360"/>
      <c r="H24" s="102"/>
      <c r="I24" s="38"/>
    </row>
    <row r="25" spans="2:9" ht="12.75">
      <c r="B25" s="40"/>
      <c r="C25" s="358"/>
      <c r="D25" s="359"/>
      <c r="E25" s="359"/>
      <c r="F25" s="359"/>
      <c r="G25" s="360"/>
      <c r="H25" s="102"/>
      <c r="I25" s="38"/>
    </row>
    <row r="26" spans="2:9" ht="12.75">
      <c r="B26" s="40"/>
      <c r="C26" s="358"/>
      <c r="D26" s="359"/>
      <c r="E26" s="359"/>
      <c r="F26" s="359"/>
      <c r="G26" s="360"/>
      <c r="H26" s="102"/>
      <c r="I26" s="38"/>
    </row>
    <row r="27" spans="2:9" ht="12.75">
      <c r="B27" s="40"/>
      <c r="C27" s="358"/>
      <c r="D27" s="359"/>
      <c r="E27" s="359"/>
      <c r="F27" s="359"/>
      <c r="G27" s="360"/>
      <c r="H27" s="102"/>
      <c r="I27" s="38"/>
    </row>
    <row r="28" spans="2:9" ht="12.75">
      <c r="B28" s="40"/>
      <c r="C28" s="358"/>
      <c r="D28" s="359"/>
      <c r="E28" s="359"/>
      <c r="F28" s="359"/>
      <c r="G28" s="360"/>
      <c r="H28" s="102"/>
      <c r="I28" s="38"/>
    </row>
    <row r="29" spans="2:9" ht="12.75">
      <c r="B29" s="40"/>
      <c r="C29" s="358"/>
      <c r="D29" s="359"/>
      <c r="E29" s="359"/>
      <c r="F29" s="359"/>
      <c r="G29" s="360"/>
      <c r="H29" s="102"/>
      <c r="I29" s="38"/>
    </row>
    <row r="30" spans="2:9" ht="12.75">
      <c r="B30" s="40"/>
      <c r="C30" s="358"/>
      <c r="D30" s="359"/>
      <c r="E30" s="359"/>
      <c r="F30" s="359"/>
      <c r="G30" s="360"/>
      <c r="H30" s="102"/>
      <c r="I30" s="38"/>
    </row>
    <row r="31" spans="2:9" ht="12.75">
      <c r="B31" s="40"/>
      <c r="C31" s="358"/>
      <c r="D31" s="359"/>
      <c r="E31" s="359"/>
      <c r="F31" s="359"/>
      <c r="G31" s="360"/>
      <c r="H31" s="102"/>
      <c r="I31" s="38"/>
    </row>
    <row r="32" spans="2:9" ht="12.75">
      <c r="B32" s="40"/>
      <c r="C32" s="358"/>
      <c r="D32" s="359"/>
      <c r="E32" s="359"/>
      <c r="F32" s="359"/>
      <c r="G32" s="360"/>
      <c r="H32" s="102"/>
      <c r="I32" s="38"/>
    </row>
    <row r="33" spans="2:9" ht="12.75">
      <c r="B33" s="40"/>
      <c r="C33" s="358"/>
      <c r="D33" s="359"/>
      <c r="E33" s="359"/>
      <c r="F33" s="359"/>
      <c r="G33" s="360"/>
      <c r="H33" s="102"/>
      <c r="I33" s="38"/>
    </row>
    <row r="34" spans="2:9" ht="12.75">
      <c r="B34" s="40"/>
      <c r="C34" s="358"/>
      <c r="D34" s="359"/>
      <c r="E34" s="359"/>
      <c r="F34" s="359"/>
      <c r="G34" s="360"/>
      <c r="H34" s="102"/>
      <c r="I34" s="38"/>
    </row>
    <row r="35" spans="2:9" ht="12.75">
      <c r="B35" s="40"/>
      <c r="C35" s="358"/>
      <c r="D35" s="359"/>
      <c r="E35" s="359"/>
      <c r="F35" s="359"/>
      <c r="G35" s="360"/>
      <c r="H35" s="102"/>
      <c r="I35" s="38"/>
    </row>
    <row r="36" spans="2:9" ht="12.75">
      <c r="B36" s="40"/>
      <c r="C36" s="358"/>
      <c r="D36" s="359"/>
      <c r="E36" s="359"/>
      <c r="F36" s="359"/>
      <c r="G36" s="360"/>
      <c r="H36" s="102"/>
      <c r="I36" s="38"/>
    </row>
    <row r="37" spans="2:9" ht="12.75">
      <c r="B37" s="40"/>
      <c r="C37" s="358"/>
      <c r="D37" s="359"/>
      <c r="E37" s="359"/>
      <c r="F37" s="359"/>
      <c r="G37" s="360"/>
      <c r="H37" s="102"/>
      <c r="I37" s="38"/>
    </row>
    <row r="38" spans="2:10" ht="12.75">
      <c r="B38" s="40"/>
      <c r="C38" s="358"/>
      <c r="D38" s="359"/>
      <c r="E38" s="359"/>
      <c r="F38" s="359"/>
      <c r="G38" s="360"/>
      <c r="H38" s="102"/>
      <c r="I38" s="38"/>
      <c r="J38" s="4">
        <f t="shared" si="0"/>
      </c>
    </row>
    <row r="39" spans="2:10" ht="12.75">
      <c r="B39" s="40"/>
      <c r="C39" s="358"/>
      <c r="D39" s="359"/>
      <c r="E39" s="359"/>
      <c r="F39" s="359"/>
      <c r="G39" s="360"/>
      <c r="H39" s="102"/>
      <c r="I39" s="38"/>
      <c r="J39" s="4">
        <f t="shared" si="0"/>
      </c>
    </row>
    <row r="40" spans="2:10" ht="12.75">
      <c r="B40" s="197"/>
      <c r="C40" s="358"/>
      <c r="D40" s="359"/>
      <c r="E40" s="359"/>
      <c r="F40" s="359"/>
      <c r="G40" s="360"/>
      <c r="H40" s="102"/>
      <c r="I40" s="38"/>
      <c r="J40" s="4">
        <f t="shared" si="0"/>
      </c>
    </row>
    <row r="41" spans="2:10" ht="12.75">
      <c r="B41" s="40"/>
      <c r="C41" s="358"/>
      <c r="D41" s="359"/>
      <c r="E41" s="359"/>
      <c r="F41" s="359"/>
      <c r="G41" s="360"/>
      <c r="H41" s="102"/>
      <c r="I41" s="38"/>
      <c r="J41" s="4">
        <f t="shared" si="0"/>
      </c>
    </row>
    <row r="42" spans="2:10" ht="12.75">
      <c r="B42" s="40"/>
      <c r="C42" s="358"/>
      <c r="D42" s="359"/>
      <c r="E42" s="359"/>
      <c r="F42" s="359"/>
      <c r="G42" s="360"/>
      <c r="H42" s="102"/>
      <c r="I42" s="38"/>
      <c r="J42" s="4">
        <f t="shared" si="0"/>
      </c>
    </row>
    <row r="43" spans="2:10" ht="12.75">
      <c r="B43" s="40"/>
      <c r="C43" s="358"/>
      <c r="D43" s="359"/>
      <c r="E43" s="359"/>
      <c r="F43" s="359"/>
      <c r="G43" s="360"/>
      <c r="H43" s="102"/>
      <c r="I43" s="38"/>
      <c r="J43" s="4">
        <f t="shared" si="0"/>
      </c>
    </row>
    <row r="44" spans="2:10" ht="12.75">
      <c r="B44" s="40"/>
      <c r="C44" s="358"/>
      <c r="D44" s="359"/>
      <c r="E44" s="359"/>
      <c r="F44" s="359"/>
      <c r="G44" s="360"/>
      <c r="H44" s="102"/>
      <c r="I44" s="38"/>
      <c r="J44" s="4">
        <f t="shared" si="0"/>
      </c>
    </row>
    <row r="45" spans="2:10" ht="12.75">
      <c r="B45" s="40"/>
      <c r="C45" s="358"/>
      <c r="D45" s="359"/>
      <c r="E45" s="359"/>
      <c r="F45" s="359"/>
      <c r="G45" s="360"/>
      <c r="H45" s="102"/>
      <c r="I45" s="38"/>
      <c r="J45" s="4">
        <f t="shared" si="0"/>
      </c>
    </row>
    <row r="46" spans="2:10" ht="12.75">
      <c r="B46" s="40"/>
      <c r="C46" s="358"/>
      <c r="D46" s="359"/>
      <c r="E46" s="359"/>
      <c r="F46" s="359"/>
      <c r="G46" s="360"/>
      <c r="H46" s="102"/>
      <c r="I46" s="38"/>
      <c r="J46" s="4">
        <f t="shared" si="0"/>
      </c>
    </row>
    <row r="47" spans="2:10" ht="12.75">
      <c r="B47" s="40"/>
      <c r="C47" s="358"/>
      <c r="D47" s="359"/>
      <c r="E47" s="359"/>
      <c r="F47" s="359"/>
      <c r="G47" s="360"/>
      <c r="H47" s="102"/>
      <c r="I47" s="38"/>
      <c r="J47" s="4">
        <f t="shared" si="0"/>
      </c>
    </row>
    <row r="48" spans="2:10" ht="12.75">
      <c r="B48" s="40"/>
      <c r="C48" s="358"/>
      <c r="D48" s="359"/>
      <c r="E48" s="359"/>
      <c r="F48" s="359"/>
      <c r="G48" s="360"/>
      <c r="H48" s="102"/>
      <c r="I48" s="38"/>
      <c r="J48" s="4">
        <f t="shared" si="0"/>
      </c>
    </row>
    <row r="49" spans="2:10" ht="12.75">
      <c r="B49" s="40"/>
      <c r="C49" s="358"/>
      <c r="D49" s="359"/>
      <c r="E49" s="359"/>
      <c r="F49" s="359"/>
      <c r="G49" s="360"/>
      <c r="H49" s="102"/>
      <c r="I49" s="38"/>
      <c r="J49" s="4">
        <f t="shared" si="0"/>
      </c>
    </row>
    <row r="50" spans="2:10" ht="12.75">
      <c r="B50" s="40"/>
      <c r="C50" s="358"/>
      <c r="D50" s="359"/>
      <c r="E50" s="359"/>
      <c r="F50" s="359"/>
      <c r="G50" s="360"/>
      <c r="H50" s="102"/>
      <c r="I50" s="38"/>
      <c r="J50" s="4">
        <f t="shared" si="0"/>
      </c>
    </row>
    <row r="51" spans="2:10" ht="12.75">
      <c r="B51" s="40"/>
      <c r="C51" s="358"/>
      <c r="D51" s="359"/>
      <c r="E51" s="359"/>
      <c r="F51" s="359"/>
      <c r="G51" s="360"/>
      <c r="H51" s="102"/>
      <c r="I51" s="38"/>
      <c r="J51" s="4">
        <f t="shared" si="0"/>
      </c>
    </row>
    <row r="52" spans="2:10" ht="12.75">
      <c r="B52" s="40"/>
      <c r="C52" s="357"/>
      <c r="D52" s="357"/>
      <c r="E52" s="357"/>
      <c r="F52" s="357"/>
      <c r="G52" s="357"/>
      <c r="H52" s="102"/>
      <c r="I52" s="38"/>
      <c r="J52" s="4">
        <f t="shared" si="0"/>
      </c>
    </row>
    <row r="53" spans="3:9" ht="12.75">
      <c r="C53" s="364"/>
      <c r="D53" s="364"/>
      <c r="E53" s="364"/>
      <c r="F53" s="364"/>
      <c r="G53" s="364"/>
      <c r="H53" s="25" t="s">
        <v>23</v>
      </c>
      <c r="I53" s="17">
        <f>SUM(I8:I52)</f>
        <v>0</v>
      </c>
    </row>
  </sheetData>
  <sheetProtection password="CB9D" sheet="1" objects="1" scenarios="1" selectLockedCells="1"/>
  <mergeCells count="47">
    <mergeCell ref="C35:G35"/>
    <mergeCell ref="C36:G36"/>
    <mergeCell ref="C37:G37"/>
    <mergeCell ref="C53:G53"/>
    <mergeCell ref="C38:G38"/>
    <mergeCell ref="C39:G39"/>
    <mergeCell ref="C40:G40"/>
    <mergeCell ref="C41:G41"/>
    <mergeCell ref="C42:G42"/>
    <mergeCell ref="C43:G43"/>
    <mergeCell ref="C31:G31"/>
    <mergeCell ref="C32:G32"/>
    <mergeCell ref="C33:G33"/>
    <mergeCell ref="C34:G34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8:G8"/>
    <mergeCell ref="C9:G9"/>
    <mergeCell ref="C10:G10"/>
    <mergeCell ref="C7:G7"/>
    <mergeCell ref="C11:G11"/>
    <mergeCell ref="C12:G12"/>
    <mergeCell ref="C13:G13"/>
    <mergeCell ref="C14:G14"/>
    <mergeCell ref="C15:G15"/>
    <mergeCell ref="C16:G16"/>
    <mergeCell ref="C17:G17"/>
    <mergeCell ref="C18:G18"/>
    <mergeCell ref="C44:G44"/>
    <mergeCell ref="C45:G45"/>
    <mergeCell ref="C50:G50"/>
    <mergeCell ref="C51:G51"/>
    <mergeCell ref="C52:G52"/>
    <mergeCell ref="C46:G46"/>
    <mergeCell ref="C47:G47"/>
    <mergeCell ref="C48:G48"/>
    <mergeCell ref="C49:G49"/>
  </mergeCells>
  <printOptions/>
  <pageMargins left="0.75" right="0.75" top="0.63" bottom="0.5" header="0.4921259845" footer="0.36"/>
  <pageSetup fitToHeight="1" fitToWidth="1"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8">
    <pageSetUpPr fitToPage="1"/>
  </sheetPr>
  <dimension ref="B2:J53"/>
  <sheetViews>
    <sheetView showGridLines="0" zoomScaleSheetLayoutView="100" workbookViewId="0" topLeftCell="A1">
      <selection activeCell="C17" sqref="C17:G17"/>
    </sheetView>
  </sheetViews>
  <sheetFormatPr defaultColWidth="9.140625" defaultRowHeight="12.75"/>
  <cols>
    <col min="1" max="1" width="2.7109375" style="4" customWidth="1"/>
    <col min="2" max="2" width="28.0039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37.2812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163</v>
      </c>
    </row>
    <row r="6" spans="2:9" ht="13.5">
      <c r="B6" s="13"/>
      <c r="I6" s="194" t="s">
        <v>139</v>
      </c>
    </row>
    <row r="7" spans="2:9" ht="25.5">
      <c r="B7" s="26" t="s">
        <v>24</v>
      </c>
      <c r="C7" s="361" t="s">
        <v>65</v>
      </c>
      <c r="D7" s="362"/>
      <c r="E7" s="362"/>
      <c r="F7" s="362"/>
      <c r="G7" s="363"/>
      <c r="H7" s="15" t="s">
        <v>28</v>
      </c>
      <c r="I7" s="16" t="s">
        <v>26</v>
      </c>
    </row>
    <row r="8" spans="2:10" ht="12.75">
      <c r="B8" s="40"/>
      <c r="C8" s="358"/>
      <c r="D8" s="359"/>
      <c r="E8" s="359"/>
      <c r="F8" s="359"/>
      <c r="G8" s="360"/>
      <c r="H8" s="102"/>
      <c r="I8" s="38"/>
      <c r="J8" s="4">
        <f aca="true" t="shared" si="0" ref="J8:J52">RIGHT(H8)</f>
      </c>
    </row>
    <row r="9" spans="2:10" ht="12.75">
      <c r="B9" s="40"/>
      <c r="C9" s="358"/>
      <c r="D9" s="359"/>
      <c r="E9" s="359"/>
      <c r="F9" s="359"/>
      <c r="G9" s="360"/>
      <c r="H9" s="102"/>
      <c r="I9" s="38"/>
      <c r="J9" s="4">
        <f t="shared" si="0"/>
      </c>
    </row>
    <row r="10" spans="2:10" ht="12.75">
      <c r="B10" s="40"/>
      <c r="C10" s="358"/>
      <c r="D10" s="359"/>
      <c r="E10" s="359"/>
      <c r="F10" s="359"/>
      <c r="G10" s="360"/>
      <c r="H10" s="102"/>
      <c r="I10" s="38"/>
      <c r="J10" s="4">
        <f t="shared" si="0"/>
      </c>
    </row>
    <row r="11" spans="2:10" ht="12.75">
      <c r="B11" s="40"/>
      <c r="C11" s="358"/>
      <c r="D11" s="359"/>
      <c r="E11" s="359"/>
      <c r="F11" s="359"/>
      <c r="G11" s="360"/>
      <c r="H11" s="102"/>
      <c r="I11" s="38"/>
      <c r="J11" s="4">
        <f t="shared" si="0"/>
      </c>
    </row>
    <row r="12" spans="2:10" ht="12.75">
      <c r="B12" s="40"/>
      <c r="C12" s="358"/>
      <c r="D12" s="359"/>
      <c r="E12" s="359"/>
      <c r="F12" s="359"/>
      <c r="G12" s="360"/>
      <c r="H12" s="102"/>
      <c r="I12" s="38"/>
      <c r="J12" s="4">
        <f t="shared" si="0"/>
      </c>
    </row>
    <row r="13" spans="2:10" ht="12.75">
      <c r="B13" s="40"/>
      <c r="C13" s="358"/>
      <c r="D13" s="359"/>
      <c r="E13" s="359"/>
      <c r="F13" s="359"/>
      <c r="G13" s="360"/>
      <c r="H13" s="102"/>
      <c r="I13" s="38"/>
      <c r="J13" s="4">
        <f t="shared" si="0"/>
      </c>
    </row>
    <row r="14" spans="2:10" ht="12.75">
      <c r="B14" s="40"/>
      <c r="C14" s="358"/>
      <c r="D14" s="359"/>
      <c r="E14" s="359"/>
      <c r="F14" s="359"/>
      <c r="G14" s="360"/>
      <c r="H14" s="102"/>
      <c r="I14" s="38"/>
      <c r="J14" s="4">
        <f t="shared" si="0"/>
      </c>
    </row>
    <row r="15" spans="2:10" ht="12.75">
      <c r="B15" s="40"/>
      <c r="C15" s="358"/>
      <c r="D15" s="359"/>
      <c r="E15" s="359"/>
      <c r="F15" s="359"/>
      <c r="G15" s="360"/>
      <c r="H15" s="102"/>
      <c r="I15" s="38"/>
      <c r="J15" s="4">
        <f t="shared" si="0"/>
      </c>
    </row>
    <row r="16" spans="2:10" ht="12.75">
      <c r="B16" s="40"/>
      <c r="C16" s="358"/>
      <c r="D16" s="359"/>
      <c r="E16" s="359"/>
      <c r="F16" s="359"/>
      <c r="G16" s="360"/>
      <c r="H16" s="102"/>
      <c r="I16" s="38"/>
      <c r="J16" s="4">
        <f t="shared" si="0"/>
      </c>
    </row>
    <row r="17" spans="2:10" ht="12.75">
      <c r="B17" s="40"/>
      <c r="C17" s="358"/>
      <c r="D17" s="359"/>
      <c r="E17" s="359"/>
      <c r="F17" s="359"/>
      <c r="G17" s="360"/>
      <c r="H17" s="102"/>
      <c r="I17" s="38"/>
      <c r="J17" s="4">
        <f t="shared" si="0"/>
      </c>
    </row>
    <row r="18" spans="2:10" ht="12.75">
      <c r="B18" s="40"/>
      <c r="C18" s="358"/>
      <c r="D18" s="359"/>
      <c r="E18" s="359"/>
      <c r="F18" s="359"/>
      <c r="G18" s="360"/>
      <c r="H18" s="102"/>
      <c r="I18" s="38"/>
      <c r="J18" s="4">
        <f t="shared" si="0"/>
      </c>
    </row>
    <row r="19" spans="2:9" ht="12.75">
      <c r="B19" s="40"/>
      <c r="C19" s="358"/>
      <c r="D19" s="359"/>
      <c r="E19" s="359"/>
      <c r="F19" s="359"/>
      <c r="G19" s="360"/>
      <c r="H19" s="102"/>
      <c r="I19" s="38"/>
    </row>
    <row r="20" spans="2:9" ht="12.75">
      <c r="B20" s="40"/>
      <c r="C20" s="358"/>
      <c r="D20" s="359"/>
      <c r="E20" s="359"/>
      <c r="F20" s="359"/>
      <c r="G20" s="360"/>
      <c r="H20" s="102"/>
      <c r="I20" s="38"/>
    </row>
    <row r="21" spans="2:9" ht="12.75">
      <c r="B21" s="40"/>
      <c r="C21" s="358"/>
      <c r="D21" s="359"/>
      <c r="E21" s="359"/>
      <c r="F21" s="359"/>
      <c r="G21" s="360"/>
      <c r="H21" s="102"/>
      <c r="I21" s="38"/>
    </row>
    <row r="22" spans="2:9" ht="12.75">
      <c r="B22" s="40"/>
      <c r="C22" s="358"/>
      <c r="D22" s="359"/>
      <c r="E22" s="359"/>
      <c r="F22" s="359"/>
      <c r="G22" s="360"/>
      <c r="H22" s="102"/>
      <c r="I22" s="38"/>
    </row>
    <row r="23" spans="2:9" ht="12.75">
      <c r="B23" s="40"/>
      <c r="C23" s="358"/>
      <c r="D23" s="359"/>
      <c r="E23" s="359"/>
      <c r="F23" s="359"/>
      <c r="G23" s="360"/>
      <c r="H23" s="102"/>
      <c r="I23" s="38"/>
    </row>
    <row r="24" spans="2:9" ht="12.75">
      <c r="B24" s="40"/>
      <c r="C24" s="358"/>
      <c r="D24" s="359"/>
      <c r="E24" s="359"/>
      <c r="F24" s="359"/>
      <c r="G24" s="360"/>
      <c r="H24" s="102"/>
      <c r="I24" s="38"/>
    </row>
    <row r="25" spans="2:9" ht="12.75">
      <c r="B25" s="40"/>
      <c r="C25" s="358"/>
      <c r="D25" s="359"/>
      <c r="E25" s="359"/>
      <c r="F25" s="359"/>
      <c r="G25" s="360"/>
      <c r="H25" s="102"/>
      <c r="I25" s="38"/>
    </row>
    <row r="26" spans="2:9" ht="12.75">
      <c r="B26" s="40"/>
      <c r="C26" s="358"/>
      <c r="D26" s="359"/>
      <c r="E26" s="359"/>
      <c r="F26" s="359"/>
      <c r="G26" s="360"/>
      <c r="H26" s="102"/>
      <c r="I26" s="38"/>
    </row>
    <row r="27" spans="2:9" ht="12.75">
      <c r="B27" s="40"/>
      <c r="C27" s="358"/>
      <c r="D27" s="359"/>
      <c r="E27" s="359"/>
      <c r="F27" s="359"/>
      <c r="G27" s="360"/>
      <c r="H27" s="102"/>
      <c r="I27" s="38"/>
    </row>
    <row r="28" spans="2:9" ht="12.75">
      <c r="B28" s="40"/>
      <c r="C28" s="358"/>
      <c r="D28" s="359"/>
      <c r="E28" s="359"/>
      <c r="F28" s="359"/>
      <c r="G28" s="360"/>
      <c r="H28" s="102"/>
      <c r="I28" s="38"/>
    </row>
    <row r="29" spans="2:9" ht="12.75">
      <c r="B29" s="40"/>
      <c r="C29" s="358"/>
      <c r="D29" s="359"/>
      <c r="E29" s="359"/>
      <c r="F29" s="359"/>
      <c r="G29" s="360"/>
      <c r="H29" s="102"/>
      <c r="I29" s="38"/>
    </row>
    <row r="30" spans="2:9" ht="12.75">
      <c r="B30" s="40"/>
      <c r="C30" s="358"/>
      <c r="D30" s="359"/>
      <c r="E30" s="359"/>
      <c r="F30" s="359"/>
      <c r="G30" s="360"/>
      <c r="H30" s="102"/>
      <c r="I30" s="38"/>
    </row>
    <row r="31" spans="2:9" ht="12.75">
      <c r="B31" s="40"/>
      <c r="C31" s="358"/>
      <c r="D31" s="359"/>
      <c r="E31" s="359"/>
      <c r="F31" s="359"/>
      <c r="G31" s="360"/>
      <c r="H31" s="102"/>
      <c r="I31" s="38"/>
    </row>
    <row r="32" spans="2:9" ht="12.75">
      <c r="B32" s="40"/>
      <c r="C32" s="358"/>
      <c r="D32" s="359"/>
      <c r="E32" s="359"/>
      <c r="F32" s="359"/>
      <c r="G32" s="360"/>
      <c r="H32" s="102"/>
      <c r="I32" s="38"/>
    </row>
    <row r="33" spans="2:9" ht="12.75">
      <c r="B33" s="40"/>
      <c r="C33" s="358"/>
      <c r="D33" s="359"/>
      <c r="E33" s="359"/>
      <c r="F33" s="359"/>
      <c r="G33" s="360"/>
      <c r="H33" s="102"/>
      <c r="I33" s="38"/>
    </row>
    <row r="34" spans="2:9" ht="12.75">
      <c r="B34" s="40"/>
      <c r="C34" s="358"/>
      <c r="D34" s="359"/>
      <c r="E34" s="359"/>
      <c r="F34" s="359"/>
      <c r="G34" s="360"/>
      <c r="H34" s="102"/>
      <c r="I34" s="38"/>
    </row>
    <row r="35" spans="2:9" ht="12.75">
      <c r="B35" s="40"/>
      <c r="C35" s="358"/>
      <c r="D35" s="359"/>
      <c r="E35" s="359"/>
      <c r="F35" s="359"/>
      <c r="G35" s="360"/>
      <c r="H35" s="102"/>
      <c r="I35" s="38"/>
    </row>
    <row r="36" spans="2:9" ht="12.75">
      <c r="B36" s="40"/>
      <c r="C36" s="358"/>
      <c r="D36" s="359"/>
      <c r="E36" s="359"/>
      <c r="F36" s="359"/>
      <c r="G36" s="360"/>
      <c r="H36" s="102"/>
      <c r="I36" s="38"/>
    </row>
    <row r="37" spans="2:9" ht="12.75">
      <c r="B37" s="40"/>
      <c r="C37" s="358"/>
      <c r="D37" s="359"/>
      <c r="E37" s="359"/>
      <c r="F37" s="359"/>
      <c r="G37" s="360"/>
      <c r="H37" s="102"/>
      <c r="I37" s="38"/>
    </row>
    <row r="38" spans="2:10" ht="12.75">
      <c r="B38" s="40"/>
      <c r="C38" s="358"/>
      <c r="D38" s="359"/>
      <c r="E38" s="359"/>
      <c r="F38" s="359"/>
      <c r="G38" s="360"/>
      <c r="H38" s="102"/>
      <c r="I38" s="38"/>
      <c r="J38" s="4">
        <f t="shared" si="0"/>
      </c>
    </row>
    <row r="39" spans="2:10" ht="12.75">
      <c r="B39" s="40"/>
      <c r="C39" s="358"/>
      <c r="D39" s="359"/>
      <c r="E39" s="359"/>
      <c r="F39" s="359"/>
      <c r="G39" s="360"/>
      <c r="H39" s="102"/>
      <c r="I39" s="38"/>
      <c r="J39" s="4">
        <f t="shared" si="0"/>
      </c>
    </row>
    <row r="40" spans="2:10" ht="12.75">
      <c r="B40" s="40"/>
      <c r="C40" s="358"/>
      <c r="D40" s="359"/>
      <c r="E40" s="359"/>
      <c r="F40" s="359"/>
      <c r="G40" s="360"/>
      <c r="H40" s="102"/>
      <c r="I40" s="38"/>
      <c r="J40" s="4">
        <f t="shared" si="0"/>
      </c>
    </row>
    <row r="41" spans="2:10" ht="12.75">
      <c r="B41" s="40"/>
      <c r="C41" s="358"/>
      <c r="D41" s="359"/>
      <c r="E41" s="359"/>
      <c r="F41" s="359"/>
      <c r="G41" s="360"/>
      <c r="H41" s="102"/>
      <c r="I41" s="38"/>
      <c r="J41" s="4">
        <f t="shared" si="0"/>
      </c>
    </row>
    <row r="42" spans="2:10" ht="12.75">
      <c r="B42" s="40"/>
      <c r="C42" s="358"/>
      <c r="D42" s="359"/>
      <c r="E42" s="359"/>
      <c r="F42" s="359"/>
      <c r="G42" s="360"/>
      <c r="H42" s="102"/>
      <c r="I42" s="38"/>
      <c r="J42" s="4">
        <f t="shared" si="0"/>
      </c>
    </row>
    <row r="43" spans="2:10" ht="12.75">
      <c r="B43" s="40"/>
      <c r="C43" s="358"/>
      <c r="D43" s="359"/>
      <c r="E43" s="359"/>
      <c r="F43" s="359"/>
      <c r="G43" s="360"/>
      <c r="H43" s="102"/>
      <c r="I43" s="38"/>
      <c r="J43" s="4">
        <f t="shared" si="0"/>
      </c>
    </row>
    <row r="44" spans="2:10" ht="12.75">
      <c r="B44" s="40"/>
      <c r="C44" s="358"/>
      <c r="D44" s="359"/>
      <c r="E44" s="359"/>
      <c r="F44" s="359"/>
      <c r="G44" s="360"/>
      <c r="H44" s="102"/>
      <c r="I44" s="38"/>
      <c r="J44" s="4">
        <f t="shared" si="0"/>
      </c>
    </row>
    <row r="45" spans="2:10" ht="12.75">
      <c r="B45" s="40"/>
      <c r="C45" s="358"/>
      <c r="D45" s="359"/>
      <c r="E45" s="359"/>
      <c r="F45" s="359"/>
      <c r="G45" s="360"/>
      <c r="H45" s="102"/>
      <c r="I45" s="38"/>
      <c r="J45" s="4">
        <f t="shared" si="0"/>
      </c>
    </row>
    <row r="46" spans="2:10" ht="12.75">
      <c r="B46" s="40"/>
      <c r="C46" s="358"/>
      <c r="D46" s="359"/>
      <c r="E46" s="359"/>
      <c r="F46" s="359"/>
      <c r="G46" s="360"/>
      <c r="H46" s="102"/>
      <c r="I46" s="38"/>
      <c r="J46" s="4">
        <f t="shared" si="0"/>
      </c>
    </row>
    <row r="47" spans="2:10" ht="12.75">
      <c r="B47" s="40"/>
      <c r="C47" s="358"/>
      <c r="D47" s="359"/>
      <c r="E47" s="359"/>
      <c r="F47" s="359"/>
      <c r="G47" s="360"/>
      <c r="H47" s="102"/>
      <c r="I47" s="38"/>
      <c r="J47" s="4">
        <f t="shared" si="0"/>
      </c>
    </row>
    <row r="48" spans="2:10" ht="12.75">
      <c r="B48" s="40"/>
      <c r="C48" s="358"/>
      <c r="D48" s="359"/>
      <c r="E48" s="359"/>
      <c r="F48" s="359"/>
      <c r="G48" s="360"/>
      <c r="H48" s="102"/>
      <c r="I48" s="38"/>
      <c r="J48" s="4">
        <f t="shared" si="0"/>
      </c>
    </row>
    <row r="49" spans="2:10" ht="12.75">
      <c r="B49" s="40"/>
      <c r="C49" s="358"/>
      <c r="D49" s="359"/>
      <c r="E49" s="359"/>
      <c r="F49" s="359"/>
      <c r="G49" s="360"/>
      <c r="H49" s="102"/>
      <c r="I49" s="38"/>
      <c r="J49" s="4">
        <f t="shared" si="0"/>
      </c>
    </row>
    <row r="50" spans="2:10" ht="12.75">
      <c r="B50" s="40"/>
      <c r="C50" s="358"/>
      <c r="D50" s="359"/>
      <c r="E50" s="359"/>
      <c r="F50" s="359"/>
      <c r="G50" s="360"/>
      <c r="H50" s="102"/>
      <c r="I50" s="38"/>
      <c r="J50" s="4">
        <f t="shared" si="0"/>
      </c>
    </row>
    <row r="51" spans="2:10" ht="12.75">
      <c r="B51" s="40"/>
      <c r="C51" s="358"/>
      <c r="D51" s="359"/>
      <c r="E51" s="359"/>
      <c r="F51" s="359"/>
      <c r="G51" s="360"/>
      <c r="H51" s="102"/>
      <c r="I51" s="38"/>
      <c r="J51" s="4">
        <f t="shared" si="0"/>
      </c>
    </row>
    <row r="52" spans="2:10" ht="12.75">
      <c r="B52" s="40"/>
      <c r="C52" s="357"/>
      <c r="D52" s="357"/>
      <c r="E52" s="357"/>
      <c r="F52" s="357"/>
      <c r="G52" s="357"/>
      <c r="H52" s="102"/>
      <c r="I52" s="38"/>
      <c r="J52" s="4">
        <f t="shared" si="0"/>
      </c>
    </row>
    <row r="53" spans="3:9" ht="12.75">
      <c r="C53" s="364"/>
      <c r="D53" s="364"/>
      <c r="E53" s="364"/>
      <c r="F53" s="364"/>
      <c r="G53" s="364"/>
      <c r="H53" s="25" t="s">
        <v>23</v>
      </c>
      <c r="I53" s="17">
        <f>SUM(I8:I52)</f>
        <v>0</v>
      </c>
    </row>
  </sheetData>
  <sheetProtection password="CB9D" sheet="1" objects="1" scenarios="1" selectLockedCells="1"/>
  <mergeCells count="47">
    <mergeCell ref="C35:G35"/>
    <mergeCell ref="C36:G36"/>
    <mergeCell ref="C37:G37"/>
    <mergeCell ref="C53:G53"/>
    <mergeCell ref="C38:G38"/>
    <mergeCell ref="C39:G39"/>
    <mergeCell ref="C40:G40"/>
    <mergeCell ref="C41:G41"/>
    <mergeCell ref="C42:G42"/>
    <mergeCell ref="C43:G43"/>
    <mergeCell ref="C31:G31"/>
    <mergeCell ref="C32:G32"/>
    <mergeCell ref="C33:G33"/>
    <mergeCell ref="C34:G34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8:G8"/>
    <mergeCell ref="C9:G9"/>
    <mergeCell ref="C10:G10"/>
    <mergeCell ref="C7:G7"/>
    <mergeCell ref="C11:G11"/>
    <mergeCell ref="C12:G12"/>
    <mergeCell ref="C13:G13"/>
    <mergeCell ref="C14:G14"/>
    <mergeCell ref="C15:G15"/>
    <mergeCell ref="C16:G16"/>
    <mergeCell ref="C17:G17"/>
    <mergeCell ref="C18:G18"/>
    <mergeCell ref="C44:G44"/>
    <mergeCell ref="C45:G45"/>
    <mergeCell ref="C50:G50"/>
    <mergeCell ref="C51:G51"/>
    <mergeCell ref="C52:G52"/>
    <mergeCell ref="C46:G46"/>
    <mergeCell ref="C47:G47"/>
    <mergeCell ref="C48:G48"/>
    <mergeCell ref="C49:G49"/>
  </mergeCells>
  <printOptions/>
  <pageMargins left="0.75" right="0.75" top="0.58" bottom="0.63" header="0.4921259845" footer="0.492125984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Agentúra na podporu vedy a techniky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Hlaváč</dc:creator>
  <cp:keywords/>
  <dc:description/>
  <cp:lastModifiedBy>vrbikova</cp:lastModifiedBy>
  <cp:lastPrinted>2012-11-22T15:15:06Z</cp:lastPrinted>
  <dcterms:created xsi:type="dcterms:W3CDTF">2004-07-29T06:43:09Z</dcterms:created>
  <dcterms:modified xsi:type="dcterms:W3CDTF">2013-10-29T09:14:46Z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